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910" firstSheet="1" activeTab="2"/>
  </bookViews>
  <sheets>
    <sheet name="Manual" sheetId="3" r:id="rId1"/>
    <sheet name="Planilla para recorrida" sheetId="4" r:id="rId2"/>
    <sheet name="Ene" sheetId="6" r:id="rId3"/>
    <sheet name="Feb" sheetId="23" r:id="rId4"/>
    <sheet name="Mar" sheetId="24" r:id="rId5"/>
    <sheet name="Abr" sheetId="25" r:id="rId6"/>
    <sheet name="May" sheetId="26" r:id="rId7"/>
    <sheet name="Jun" sheetId="27" r:id="rId8"/>
    <sheet name="Jul" sheetId="28" r:id="rId9"/>
    <sheet name="Ago" sheetId="29" r:id="rId10"/>
    <sheet name="Sep" sheetId="30" r:id="rId11"/>
    <sheet name="Oct" sheetId="31" r:id="rId12"/>
    <sheet name="Nov" sheetId="32" r:id="rId13"/>
    <sheet name="Dic" sheetId="33" r:id="rId14"/>
    <sheet name="Evol. Stock" sheetId="22" r:id="rId15"/>
  </sheets>
  <definedNames>
    <definedName name="_xlnm.Print_Area" localSheetId="5">Abr!$A$1:$E$42,Abr!$L$1:$P$42,Abr!$W$1:$AA$42,Abr!$AH$1:$AL$42</definedName>
    <definedName name="_xlnm.Print_Area" localSheetId="9">Ago!$A$1:$E$42,Ago!$L$1:$P$42,Ago!$W$1:$AA$42,Ago!$AH$1:$AL$42</definedName>
    <definedName name="_xlnm.Print_Area" localSheetId="13">Dic!$A$1:$E$42,Dic!$L$1:$P$42,Dic!$W$1:$AA$42,Dic!$AH$1:$AL$42</definedName>
    <definedName name="_xlnm.Print_Area" localSheetId="2">Ene!$A$1:$E$42,Ene!$L$1:$P$42,Ene!$W$1:$AA$42,Ene!$AH$1:$AL$42</definedName>
    <definedName name="_xlnm.Print_Area" localSheetId="3">Feb!$A$1:$E$42,Feb!$L$1:$P$42,Feb!$W$1:$AA$42,Feb!$AH$1:$AL$42</definedName>
    <definedName name="_xlnm.Print_Area" localSheetId="8">Jul!$A$1:$E$42,Jul!$L$1:$P$42,Jul!$W$1:$AA$42,Jul!$AH$1:$AL$42</definedName>
    <definedName name="_xlnm.Print_Area" localSheetId="7">Jun!$A$1:$E$42,Jun!$L$1:$P$42,Jun!$W$1:$AA$42,Jun!$AH$1:$AL$42</definedName>
    <definedName name="_xlnm.Print_Area" localSheetId="4">Mar!$A$1:$E$42,Mar!$L$1:$P$42,Mar!$W$1:$AA$42,Mar!$AH$1:$AL$42</definedName>
    <definedName name="_xlnm.Print_Area" localSheetId="6">May!$A$1:$E$42,May!$L$1:$P$42,May!$W$1:$AA$42,May!$AH$1:$AL$42</definedName>
    <definedName name="_xlnm.Print_Area" localSheetId="12">Nov!$A$1:$E$42,Nov!$L$1:$P$42,Nov!$W$1:$AA$42,Nov!$AH$1:$AL$42</definedName>
    <definedName name="_xlnm.Print_Area" localSheetId="11">Oct!$A$1:$E$42,Oct!$L$1:$P$42,Oct!$W$1:$AA$42,Oct!$AH$1:$AL$42</definedName>
    <definedName name="_xlnm.Print_Area" localSheetId="10">Sep!$A$1:$E$42,Sep!$L$1:$P$42,Sep!$W$1:$AA$42,Sep!$AH$1:$AL$42</definedName>
  </definedNames>
  <calcPr calcId="124519"/>
</workbook>
</file>

<file path=xl/calcChain.xml><?xml version="1.0" encoding="utf-8"?>
<calcChain xmlns="http://schemas.openxmlformats.org/spreadsheetml/2006/main">
  <c r="AK27" i="6"/>
  <c r="Z27"/>
  <c r="AK27" i="25"/>
  <c r="AK27" i="26"/>
  <c r="AK27" i="27"/>
  <c r="AK27" i="28"/>
  <c r="AK27" i="29"/>
  <c r="AK27" i="30"/>
  <c r="AK27" i="31"/>
  <c r="AK27" i="32"/>
  <c r="AK27" i="33"/>
  <c r="AK27" i="24"/>
  <c r="Z27" i="25"/>
  <c r="Z27" i="26"/>
  <c r="Z27" i="27"/>
  <c r="Z27" i="28"/>
  <c r="Z27" i="29"/>
  <c r="Z27" i="30"/>
  <c r="Z27" i="31"/>
  <c r="Z27" i="32"/>
  <c r="Z27" i="33"/>
  <c r="Z27" i="24"/>
  <c r="AK27" i="23"/>
  <c r="Z27"/>
  <c r="C49" i="22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O27" i="23"/>
  <c r="O27" i="24"/>
  <c r="O27" i="25"/>
  <c r="O27" i="26"/>
  <c r="O27" i="27"/>
  <c r="O27" i="28"/>
  <c r="O27" i="29"/>
  <c r="O27" i="30"/>
  <c r="O27" i="31"/>
  <c r="O27" i="32"/>
  <c r="O27" i="3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C8"/>
  <c r="N8" s="1"/>
  <c r="Y8" s="1"/>
  <c r="AJ8" s="1"/>
  <c r="C9"/>
  <c r="C10"/>
  <c r="C11"/>
  <c r="C12"/>
  <c r="N12" s="1"/>
  <c r="Y12" s="1"/>
  <c r="AJ12" s="1"/>
  <c r="C13"/>
  <c r="N13" s="1"/>
  <c r="Y13" s="1"/>
  <c r="AJ13" s="1"/>
  <c r="C14"/>
  <c r="C15"/>
  <c r="C16"/>
  <c r="N16" s="1"/>
  <c r="Y16" s="1"/>
  <c r="AJ16" s="1"/>
  <c r="C17"/>
  <c r="C18"/>
  <c r="C19"/>
  <c r="C20"/>
  <c r="C21"/>
  <c r="N21" s="1"/>
  <c r="Y21" s="1"/>
  <c r="AJ21" s="1"/>
  <c r="C22"/>
  <c r="C23"/>
  <c r="C24"/>
  <c r="C25"/>
  <c r="N25" s="1"/>
  <c r="Y25" s="1"/>
  <c r="AJ25" s="1"/>
  <c r="C26"/>
  <c r="C7"/>
  <c r="A8"/>
  <c r="A9"/>
  <c r="L9" s="1"/>
  <c r="W9" s="1"/>
  <c r="AH9" s="1"/>
  <c r="A10"/>
  <c r="L10" s="1"/>
  <c r="W10" s="1"/>
  <c r="AH10" s="1"/>
  <c r="A11"/>
  <c r="A12"/>
  <c r="A13"/>
  <c r="L13" s="1"/>
  <c r="W13" s="1"/>
  <c r="AH13" s="1"/>
  <c r="A14"/>
  <c r="A15"/>
  <c r="A16"/>
  <c r="A17"/>
  <c r="L17" s="1"/>
  <c r="W17" s="1"/>
  <c r="AH17" s="1"/>
  <c r="A18"/>
  <c r="L18" s="1"/>
  <c r="W18" s="1"/>
  <c r="AH18" s="1"/>
  <c r="A19"/>
  <c r="A20"/>
  <c r="A21"/>
  <c r="L21" s="1"/>
  <c r="W21" s="1"/>
  <c r="AH21" s="1"/>
  <c r="A22"/>
  <c r="A23"/>
  <c r="L23" s="1"/>
  <c r="W23" s="1"/>
  <c r="AH23" s="1"/>
  <c r="A24"/>
  <c r="A25"/>
  <c r="A26"/>
  <c r="A7"/>
  <c r="C2"/>
  <c r="AL27"/>
  <c r="AA27"/>
  <c r="P27"/>
  <c r="E27"/>
  <c r="AK26"/>
  <c r="Z26"/>
  <c r="X26"/>
  <c r="AI26" s="1"/>
  <c r="O26"/>
  <c r="N26"/>
  <c r="Y26" s="1"/>
  <c r="AJ26" s="1"/>
  <c r="M26"/>
  <c r="L26"/>
  <c r="W26" s="1"/>
  <c r="AH26" s="1"/>
  <c r="AK25"/>
  <c r="Z25"/>
  <c r="O25"/>
  <c r="M25"/>
  <c r="X25" s="1"/>
  <c r="AI25" s="1"/>
  <c r="L25"/>
  <c r="W25" s="1"/>
  <c r="AH25" s="1"/>
  <c r="AK24"/>
  <c r="AI24"/>
  <c r="Z24"/>
  <c r="AF24" s="1"/>
  <c r="X24"/>
  <c r="O24"/>
  <c r="N24"/>
  <c r="Y24" s="1"/>
  <c r="AJ24" s="1"/>
  <c r="M24"/>
  <c r="L24"/>
  <c r="W24" s="1"/>
  <c r="AH24" s="1"/>
  <c r="AK23"/>
  <c r="AI23"/>
  <c r="Z23"/>
  <c r="Y23"/>
  <c r="AJ23" s="1"/>
  <c r="X23"/>
  <c r="O23"/>
  <c r="N23"/>
  <c r="M23"/>
  <c r="AK22"/>
  <c r="Z22"/>
  <c r="X22"/>
  <c r="AI22" s="1"/>
  <c r="O22"/>
  <c r="N22"/>
  <c r="Y22" s="1"/>
  <c r="AJ22" s="1"/>
  <c r="M22"/>
  <c r="L22"/>
  <c r="W22" s="1"/>
  <c r="AH22" s="1"/>
  <c r="AK21"/>
  <c r="Z21"/>
  <c r="O21"/>
  <c r="M21"/>
  <c r="X21" s="1"/>
  <c r="AI21" s="1"/>
  <c r="AK20"/>
  <c r="Z20"/>
  <c r="O20"/>
  <c r="M20"/>
  <c r="X20" s="1"/>
  <c r="AI20" s="1"/>
  <c r="N20"/>
  <c r="Y20" s="1"/>
  <c r="AJ20" s="1"/>
  <c r="L20"/>
  <c r="W20" s="1"/>
  <c r="AH20" s="1"/>
  <c r="AK19"/>
  <c r="AI19"/>
  <c r="Z19"/>
  <c r="X19"/>
  <c r="O19"/>
  <c r="U19" s="1"/>
  <c r="N19"/>
  <c r="Y19" s="1"/>
  <c r="AJ19" s="1"/>
  <c r="M19"/>
  <c r="L19"/>
  <c r="W19" s="1"/>
  <c r="AH19" s="1"/>
  <c r="AK18"/>
  <c r="Z18"/>
  <c r="X18"/>
  <c r="AI18" s="1"/>
  <c r="O18"/>
  <c r="U18" s="1"/>
  <c r="N18"/>
  <c r="Y18" s="1"/>
  <c r="AJ18" s="1"/>
  <c r="M18"/>
  <c r="AK17"/>
  <c r="Z17"/>
  <c r="O17"/>
  <c r="M17"/>
  <c r="X17" s="1"/>
  <c r="AI17" s="1"/>
  <c r="N17"/>
  <c r="Y17" s="1"/>
  <c r="AJ17" s="1"/>
  <c r="AK16"/>
  <c r="Z16"/>
  <c r="O16"/>
  <c r="M16"/>
  <c r="X16" s="1"/>
  <c r="AI16" s="1"/>
  <c r="C37"/>
  <c r="AK15"/>
  <c r="AI15"/>
  <c r="Z15"/>
  <c r="Y15"/>
  <c r="AJ15" s="1"/>
  <c r="X15"/>
  <c r="O15"/>
  <c r="N15"/>
  <c r="M15"/>
  <c r="L15"/>
  <c r="W15" s="1"/>
  <c r="AH15" s="1"/>
  <c r="AK14"/>
  <c r="Z14"/>
  <c r="X14"/>
  <c r="AI14" s="1"/>
  <c r="O14"/>
  <c r="U14" s="1"/>
  <c r="N14"/>
  <c r="Y14" s="1"/>
  <c r="AJ14" s="1"/>
  <c r="M14"/>
  <c r="L14"/>
  <c r="W14" s="1"/>
  <c r="AH14" s="1"/>
  <c r="AK13"/>
  <c r="Z13"/>
  <c r="O13"/>
  <c r="M13"/>
  <c r="X13" s="1"/>
  <c r="AI13" s="1"/>
  <c r="AK12"/>
  <c r="Z12"/>
  <c r="O12"/>
  <c r="M12"/>
  <c r="X12" s="1"/>
  <c r="AI12" s="1"/>
  <c r="L12"/>
  <c r="W12" s="1"/>
  <c r="AH12" s="1"/>
  <c r="AK11"/>
  <c r="AI11"/>
  <c r="Z11"/>
  <c r="X11"/>
  <c r="O11"/>
  <c r="U11" s="1"/>
  <c r="N11"/>
  <c r="Y11" s="1"/>
  <c r="AJ11" s="1"/>
  <c r="M11"/>
  <c r="L11"/>
  <c r="W11" s="1"/>
  <c r="AH11" s="1"/>
  <c r="AK10"/>
  <c r="Z10"/>
  <c r="X10"/>
  <c r="AI10" s="1"/>
  <c r="O10"/>
  <c r="U10" s="1"/>
  <c r="N10"/>
  <c r="Y10" s="1"/>
  <c r="AJ10" s="1"/>
  <c r="M10"/>
  <c r="AK9"/>
  <c r="Z9"/>
  <c r="O9"/>
  <c r="M9"/>
  <c r="X9" s="1"/>
  <c r="AI9" s="1"/>
  <c r="N9"/>
  <c r="Y9" s="1"/>
  <c r="AJ9" s="1"/>
  <c r="AK8"/>
  <c r="Z8"/>
  <c r="O8"/>
  <c r="M8"/>
  <c r="X8" s="1"/>
  <c r="AI8" s="1"/>
  <c r="L8"/>
  <c r="W8" s="1"/>
  <c r="AH8" s="1"/>
  <c r="AK7"/>
  <c r="AI7"/>
  <c r="Z7"/>
  <c r="X7"/>
  <c r="O7"/>
  <c r="M7"/>
  <c r="L7"/>
  <c r="AJ2"/>
  <c r="AJ4" s="1"/>
  <c r="Y2"/>
  <c r="Y4" s="1"/>
  <c r="N2"/>
  <c r="N4" s="1"/>
  <c r="C4"/>
  <c r="D8" i="3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C2"/>
  <c r="C8"/>
  <c r="C30" s="1"/>
  <c r="C9"/>
  <c r="N9" s="1"/>
  <c r="Y9" s="1"/>
  <c r="AJ9" s="1"/>
  <c r="C10"/>
  <c r="C11"/>
  <c r="C12"/>
  <c r="N12" s="1"/>
  <c r="Y12" s="1"/>
  <c r="AJ12" s="1"/>
  <c r="C13"/>
  <c r="C14"/>
  <c r="C15"/>
  <c r="C16"/>
  <c r="N16" s="1"/>
  <c r="Y16" s="1"/>
  <c r="AJ16" s="1"/>
  <c r="C17"/>
  <c r="C18"/>
  <c r="C19"/>
  <c r="C20"/>
  <c r="N20" s="1"/>
  <c r="Y20" s="1"/>
  <c r="AJ20" s="1"/>
  <c r="C21"/>
  <c r="N21" s="1"/>
  <c r="Y21" s="1"/>
  <c r="AJ21" s="1"/>
  <c r="C22"/>
  <c r="C23"/>
  <c r="C24"/>
  <c r="C25"/>
  <c r="N25" s="1"/>
  <c r="Y25" s="1"/>
  <c r="AJ25" s="1"/>
  <c r="C26"/>
  <c r="C7"/>
  <c r="A8"/>
  <c r="L8" s="1"/>
  <c r="W8" s="1"/>
  <c r="AH8" s="1"/>
  <c r="A9"/>
  <c r="L9" s="1"/>
  <c r="W9" s="1"/>
  <c r="AH9" s="1"/>
  <c r="A10"/>
  <c r="A11"/>
  <c r="A12"/>
  <c r="L12" s="1"/>
  <c r="W12" s="1"/>
  <c r="AH12" s="1"/>
  <c r="A13"/>
  <c r="L13" s="1"/>
  <c r="W13" s="1"/>
  <c r="AH13" s="1"/>
  <c r="A14"/>
  <c r="A15"/>
  <c r="A16"/>
  <c r="C37" s="1"/>
  <c r="A17"/>
  <c r="A18"/>
  <c r="A19"/>
  <c r="A20"/>
  <c r="A21"/>
  <c r="A22"/>
  <c r="A23"/>
  <c r="A24"/>
  <c r="L24" s="1"/>
  <c r="W24" s="1"/>
  <c r="AH24" s="1"/>
  <c r="A25"/>
  <c r="A26"/>
  <c r="A7"/>
  <c r="L7" s="1"/>
  <c r="AL27"/>
  <c r="AA27"/>
  <c r="P27"/>
  <c r="E27"/>
  <c r="AK26"/>
  <c r="Z26"/>
  <c r="X26"/>
  <c r="AI26" s="1"/>
  <c r="O26"/>
  <c r="N26"/>
  <c r="Y26" s="1"/>
  <c r="AJ26" s="1"/>
  <c r="M26"/>
  <c r="L26"/>
  <c r="W26" s="1"/>
  <c r="AH26" s="1"/>
  <c r="AK25"/>
  <c r="AF25"/>
  <c r="Z25"/>
  <c r="O25"/>
  <c r="M25"/>
  <c r="X25" s="1"/>
  <c r="AI25" s="1"/>
  <c r="L25"/>
  <c r="W25" s="1"/>
  <c r="AH25" s="1"/>
  <c r="AK24"/>
  <c r="AI24"/>
  <c r="Z24"/>
  <c r="AF24" s="1"/>
  <c r="X24"/>
  <c r="O24"/>
  <c r="N24"/>
  <c r="Y24" s="1"/>
  <c r="AJ24" s="1"/>
  <c r="M24"/>
  <c r="AK23"/>
  <c r="AI23"/>
  <c r="Z23"/>
  <c r="X23"/>
  <c r="O23"/>
  <c r="N23"/>
  <c r="Y23" s="1"/>
  <c r="AJ23" s="1"/>
  <c r="M23"/>
  <c r="L23"/>
  <c r="W23" s="1"/>
  <c r="AH23" s="1"/>
  <c r="AK22"/>
  <c r="Z22"/>
  <c r="X22"/>
  <c r="AI22" s="1"/>
  <c r="O22"/>
  <c r="N22"/>
  <c r="Y22" s="1"/>
  <c r="AJ22" s="1"/>
  <c r="M22"/>
  <c r="L22"/>
  <c r="W22" s="1"/>
  <c r="AH22" s="1"/>
  <c r="AK21"/>
  <c r="AF21"/>
  <c r="Z21"/>
  <c r="O21"/>
  <c r="M21"/>
  <c r="X21" s="1"/>
  <c r="AI21" s="1"/>
  <c r="L21"/>
  <c r="W21" s="1"/>
  <c r="AH21" s="1"/>
  <c r="AK20"/>
  <c r="Z20"/>
  <c r="AF20" s="1"/>
  <c r="O20"/>
  <c r="M20"/>
  <c r="X20" s="1"/>
  <c r="AI20" s="1"/>
  <c r="L20"/>
  <c r="W20" s="1"/>
  <c r="AH20" s="1"/>
  <c r="AK19"/>
  <c r="AI19"/>
  <c r="Z19"/>
  <c r="Y19"/>
  <c r="AJ19" s="1"/>
  <c r="X19"/>
  <c r="O19"/>
  <c r="N19"/>
  <c r="M19"/>
  <c r="L19"/>
  <c r="W19" s="1"/>
  <c r="AH19" s="1"/>
  <c r="AK18"/>
  <c r="Z18"/>
  <c r="X18"/>
  <c r="AI18" s="1"/>
  <c r="O18"/>
  <c r="N18"/>
  <c r="Y18" s="1"/>
  <c r="AJ18" s="1"/>
  <c r="M18"/>
  <c r="L18"/>
  <c r="W18" s="1"/>
  <c r="AH18" s="1"/>
  <c r="AK17"/>
  <c r="AQ17" s="1"/>
  <c r="AF17"/>
  <c r="Z17"/>
  <c r="O17"/>
  <c r="M17"/>
  <c r="X17" s="1"/>
  <c r="AI17" s="1"/>
  <c r="N17"/>
  <c r="Y17" s="1"/>
  <c r="AJ17" s="1"/>
  <c r="L17"/>
  <c r="W17" s="1"/>
  <c r="AH17" s="1"/>
  <c r="AK16"/>
  <c r="Z16"/>
  <c r="AF16" s="1"/>
  <c r="O16"/>
  <c r="M16"/>
  <c r="X16" s="1"/>
  <c r="AI16" s="1"/>
  <c r="AK15"/>
  <c r="AI15"/>
  <c r="Z15"/>
  <c r="AF15" s="1"/>
  <c r="Y15"/>
  <c r="AJ15" s="1"/>
  <c r="X15"/>
  <c r="O15"/>
  <c r="N15"/>
  <c r="M15"/>
  <c r="L15"/>
  <c r="W15" s="1"/>
  <c r="AH15" s="1"/>
  <c r="AK14"/>
  <c r="Z14"/>
  <c r="X14"/>
  <c r="AI14" s="1"/>
  <c r="O14"/>
  <c r="N14"/>
  <c r="Y14" s="1"/>
  <c r="AJ14" s="1"/>
  <c r="M14"/>
  <c r="L14"/>
  <c r="W14" s="1"/>
  <c r="AH14" s="1"/>
  <c r="AK13"/>
  <c r="AQ13" s="1"/>
  <c r="AF13"/>
  <c r="Z13"/>
  <c r="O13"/>
  <c r="M13"/>
  <c r="X13" s="1"/>
  <c r="AI13" s="1"/>
  <c r="N13"/>
  <c r="Y13" s="1"/>
  <c r="AJ13" s="1"/>
  <c r="AK12"/>
  <c r="Z12"/>
  <c r="AF12" s="1"/>
  <c r="O12"/>
  <c r="M12"/>
  <c r="X12" s="1"/>
  <c r="AI12" s="1"/>
  <c r="AK11"/>
  <c r="AI11"/>
  <c r="Z11"/>
  <c r="AF11" s="1"/>
  <c r="X11"/>
  <c r="O11"/>
  <c r="N11"/>
  <c r="Y11" s="1"/>
  <c r="AJ11" s="1"/>
  <c r="M11"/>
  <c r="L11"/>
  <c r="W11" s="1"/>
  <c r="AH11" s="1"/>
  <c r="AK10"/>
  <c r="Z10"/>
  <c r="X10"/>
  <c r="AI10" s="1"/>
  <c r="O10"/>
  <c r="N10"/>
  <c r="Y10" s="1"/>
  <c r="AJ10" s="1"/>
  <c r="M10"/>
  <c r="L10"/>
  <c r="W10" s="1"/>
  <c r="AH10" s="1"/>
  <c r="AK9"/>
  <c r="AQ9" s="1"/>
  <c r="AF9"/>
  <c r="Z9"/>
  <c r="O9"/>
  <c r="M9"/>
  <c r="X9" s="1"/>
  <c r="AI9" s="1"/>
  <c r="AK8"/>
  <c r="AQ8" s="1"/>
  <c r="Z8"/>
  <c r="AF8" s="1"/>
  <c r="O8"/>
  <c r="M8"/>
  <c r="X8" s="1"/>
  <c r="AI8" s="1"/>
  <c r="AK7"/>
  <c r="AI7"/>
  <c r="Z7"/>
  <c r="X7"/>
  <c r="O7"/>
  <c r="N7"/>
  <c r="M7"/>
  <c r="Y4"/>
  <c r="AF22" s="1"/>
  <c r="AJ2"/>
  <c r="AJ4" s="1"/>
  <c r="Y2"/>
  <c r="N2"/>
  <c r="N4" s="1"/>
  <c r="C4"/>
  <c r="D27" i="3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7"/>
  <c r="C8"/>
  <c r="N8" s="1"/>
  <c r="Y8" s="1"/>
  <c r="AJ8" s="1"/>
  <c r="C9"/>
  <c r="C10"/>
  <c r="C11"/>
  <c r="C12"/>
  <c r="N12" s="1"/>
  <c r="Y12" s="1"/>
  <c r="AJ12" s="1"/>
  <c r="C13"/>
  <c r="C14"/>
  <c r="C15"/>
  <c r="C16"/>
  <c r="N16" s="1"/>
  <c r="Y16" s="1"/>
  <c r="AJ16" s="1"/>
  <c r="C17"/>
  <c r="N17" s="1"/>
  <c r="Y17" s="1"/>
  <c r="AJ17" s="1"/>
  <c r="C18"/>
  <c r="C19"/>
  <c r="C20"/>
  <c r="C21"/>
  <c r="C22"/>
  <c r="C23"/>
  <c r="C24"/>
  <c r="C25"/>
  <c r="C26"/>
  <c r="C7"/>
  <c r="A8"/>
  <c r="A9"/>
  <c r="A10"/>
  <c r="L10" s="1"/>
  <c r="W10" s="1"/>
  <c r="AH10" s="1"/>
  <c r="A11"/>
  <c r="A12"/>
  <c r="A13"/>
  <c r="A14"/>
  <c r="L14" s="1"/>
  <c r="W14" s="1"/>
  <c r="AH14" s="1"/>
  <c r="A15"/>
  <c r="A16"/>
  <c r="A17"/>
  <c r="L17" s="1"/>
  <c r="W17" s="1"/>
  <c r="AH17" s="1"/>
  <c r="A18"/>
  <c r="L18" s="1"/>
  <c r="W18" s="1"/>
  <c r="AH18" s="1"/>
  <c r="A19"/>
  <c r="A20"/>
  <c r="A21"/>
  <c r="A22"/>
  <c r="A23"/>
  <c r="A24"/>
  <c r="A25"/>
  <c r="L25" s="1"/>
  <c r="W25" s="1"/>
  <c r="AH25" s="1"/>
  <c r="A26"/>
  <c r="L26" s="1"/>
  <c r="W26" s="1"/>
  <c r="AH26" s="1"/>
  <c r="A7"/>
  <c r="C2"/>
  <c r="C4" s="1"/>
  <c r="AL27"/>
  <c r="AA27"/>
  <c r="P27"/>
  <c r="E27"/>
  <c r="AK26"/>
  <c r="AQ26" s="1"/>
  <c r="Z26"/>
  <c r="O26"/>
  <c r="M26"/>
  <c r="X26" s="1"/>
  <c r="AI26" s="1"/>
  <c r="N26"/>
  <c r="Y26" s="1"/>
  <c r="AJ26" s="1"/>
  <c r="AK25"/>
  <c r="Z25"/>
  <c r="AF25" s="1"/>
  <c r="O25"/>
  <c r="M25"/>
  <c r="X25" s="1"/>
  <c r="AI25" s="1"/>
  <c r="N25"/>
  <c r="Y25" s="1"/>
  <c r="AJ25" s="1"/>
  <c r="AK24"/>
  <c r="AI24"/>
  <c r="Z24"/>
  <c r="AF24" s="1"/>
  <c r="X24"/>
  <c r="O24"/>
  <c r="N24"/>
  <c r="Y24" s="1"/>
  <c r="AJ24" s="1"/>
  <c r="M24"/>
  <c r="L24"/>
  <c r="W24" s="1"/>
  <c r="AH24" s="1"/>
  <c r="AK23"/>
  <c r="Z23"/>
  <c r="X23"/>
  <c r="AI23" s="1"/>
  <c r="O23"/>
  <c r="N23"/>
  <c r="Y23" s="1"/>
  <c r="AJ23" s="1"/>
  <c r="M23"/>
  <c r="L23"/>
  <c r="W23" s="1"/>
  <c r="AH23" s="1"/>
  <c r="AK22"/>
  <c r="Z22"/>
  <c r="O22"/>
  <c r="M22"/>
  <c r="X22" s="1"/>
  <c r="AI22" s="1"/>
  <c r="N22"/>
  <c r="Y22" s="1"/>
  <c r="AJ22" s="1"/>
  <c r="L22"/>
  <c r="W22" s="1"/>
  <c r="AH22" s="1"/>
  <c r="AK21"/>
  <c r="AQ21" s="1"/>
  <c r="Z21"/>
  <c r="O21"/>
  <c r="M21"/>
  <c r="X21" s="1"/>
  <c r="AI21" s="1"/>
  <c r="N21"/>
  <c r="Y21" s="1"/>
  <c r="AJ21" s="1"/>
  <c r="L21"/>
  <c r="W21" s="1"/>
  <c r="AH21" s="1"/>
  <c r="AK20"/>
  <c r="AI20"/>
  <c r="Z20"/>
  <c r="X20"/>
  <c r="O20"/>
  <c r="N20"/>
  <c r="Y20" s="1"/>
  <c r="AJ20" s="1"/>
  <c r="M20"/>
  <c r="L20"/>
  <c r="W20" s="1"/>
  <c r="AH20" s="1"/>
  <c r="AK19"/>
  <c r="Z19"/>
  <c r="X19"/>
  <c r="AI19" s="1"/>
  <c r="O19"/>
  <c r="N19"/>
  <c r="Y19" s="1"/>
  <c r="AJ19" s="1"/>
  <c r="M19"/>
  <c r="L19"/>
  <c r="W19" s="1"/>
  <c r="AH19" s="1"/>
  <c r="AK18"/>
  <c r="AQ18" s="1"/>
  <c r="Z18"/>
  <c r="O18"/>
  <c r="M18"/>
  <c r="X18" s="1"/>
  <c r="AI18" s="1"/>
  <c r="N18"/>
  <c r="Y18" s="1"/>
  <c r="AJ18" s="1"/>
  <c r="AK17"/>
  <c r="Z17"/>
  <c r="AF17" s="1"/>
  <c r="O17"/>
  <c r="M17"/>
  <c r="X17" s="1"/>
  <c r="AI17" s="1"/>
  <c r="AK16"/>
  <c r="AI16"/>
  <c r="Z16"/>
  <c r="AF16" s="1"/>
  <c r="X16"/>
  <c r="O16"/>
  <c r="M16"/>
  <c r="C37"/>
  <c r="AK15"/>
  <c r="Z15"/>
  <c r="X15"/>
  <c r="AI15" s="1"/>
  <c r="O15"/>
  <c r="N15"/>
  <c r="Y15" s="1"/>
  <c r="AJ15" s="1"/>
  <c r="M15"/>
  <c r="L15"/>
  <c r="W15" s="1"/>
  <c r="AH15" s="1"/>
  <c r="AK14"/>
  <c r="Z14"/>
  <c r="O14"/>
  <c r="M14"/>
  <c r="X14" s="1"/>
  <c r="AI14" s="1"/>
  <c r="N14"/>
  <c r="Y14" s="1"/>
  <c r="AJ14" s="1"/>
  <c r="AK13"/>
  <c r="AQ13" s="1"/>
  <c r="Z13"/>
  <c r="AF13" s="1"/>
  <c r="O13"/>
  <c r="M13"/>
  <c r="X13" s="1"/>
  <c r="AI13" s="1"/>
  <c r="N13"/>
  <c r="Y13" s="1"/>
  <c r="AJ13" s="1"/>
  <c r="L13"/>
  <c r="W13" s="1"/>
  <c r="AH13" s="1"/>
  <c r="AK12"/>
  <c r="AI12"/>
  <c r="Z12"/>
  <c r="AF12" s="1"/>
  <c r="X12"/>
  <c r="O12"/>
  <c r="M12"/>
  <c r="L12"/>
  <c r="W12" s="1"/>
  <c r="AH12" s="1"/>
  <c r="AK11"/>
  <c r="Z11"/>
  <c r="X11"/>
  <c r="AI11" s="1"/>
  <c r="O11"/>
  <c r="N11"/>
  <c r="Y11" s="1"/>
  <c r="AJ11" s="1"/>
  <c r="M11"/>
  <c r="L11"/>
  <c r="W11" s="1"/>
  <c r="AH11" s="1"/>
  <c r="AK10"/>
  <c r="AQ10" s="1"/>
  <c r="Z10"/>
  <c r="O10"/>
  <c r="M10"/>
  <c r="X10" s="1"/>
  <c r="AI10" s="1"/>
  <c r="N10"/>
  <c r="Y10" s="1"/>
  <c r="AJ10" s="1"/>
  <c r="AK9"/>
  <c r="Z9"/>
  <c r="AF9" s="1"/>
  <c r="O9"/>
  <c r="M9"/>
  <c r="X9" s="1"/>
  <c r="AI9" s="1"/>
  <c r="N9"/>
  <c r="Y9" s="1"/>
  <c r="AJ9" s="1"/>
  <c r="AK8"/>
  <c r="AI8"/>
  <c r="Z8"/>
  <c r="AF8" s="1"/>
  <c r="X8"/>
  <c r="O8"/>
  <c r="M8"/>
  <c r="L8"/>
  <c r="W8" s="1"/>
  <c r="AH8" s="1"/>
  <c r="AK7"/>
  <c r="Z7"/>
  <c r="X7"/>
  <c r="AI7" s="1"/>
  <c r="O7"/>
  <c r="N7"/>
  <c r="M7"/>
  <c r="L7"/>
  <c r="AJ2"/>
  <c r="AJ4" s="1"/>
  <c r="Y2"/>
  <c r="Y4" s="1"/>
  <c r="N2"/>
  <c r="N4" s="1"/>
  <c r="D8" i="3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C8"/>
  <c r="C30" s="1"/>
  <c r="C9"/>
  <c r="N9" s="1"/>
  <c r="Y9" s="1"/>
  <c r="AJ9" s="1"/>
  <c r="C10"/>
  <c r="C11"/>
  <c r="C12"/>
  <c r="N12" s="1"/>
  <c r="Y12" s="1"/>
  <c r="AJ12" s="1"/>
  <c r="C13"/>
  <c r="C14"/>
  <c r="C15"/>
  <c r="C16"/>
  <c r="C17"/>
  <c r="C18"/>
  <c r="C19"/>
  <c r="C20"/>
  <c r="N20" s="1"/>
  <c r="Y20" s="1"/>
  <c r="AJ20" s="1"/>
  <c r="C21"/>
  <c r="N21" s="1"/>
  <c r="Y21" s="1"/>
  <c r="AJ21" s="1"/>
  <c r="C22"/>
  <c r="C23"/>
  <c r="C24"/>
  <c r="N24" s="1"/>
  <c r="Y24" s="1"/>
  <c r="AJ24" s="1"/>
  <c r="C25"/>
  <c r="N25" s="1"/>
  <c r="Y25" s="1"/>
  <c r="AJ25" s="1"/>
  <c r="C26"/>
  <c r="C7"/>
  <c r="A8"/>
  <c r="L8" s="1"/>
  <c r="W8" s="1"/>
  <c r="AH8" s="1"/>
  <c r="A9"/>
  <c r="A10"/>
  <c r="A11"/>
  <c r="A12"/>
  <c r="L12" s="1"/>
  <c r="W12" s="1"/>
  <c r="AH12" s="1"/>
  <c r="A13"/>
  <c r="L13" s="1"/>
  <c r="W13" s="1"/>
  <c r="AH13" s="1"/>
  <c r="A14"/>
  <c r="A15"/>
  <c r="A16"/>
  <c r="A17"/>
  <c r="A18"/>
  <c r="A19"/>
  <c r="A20"/>
  <c r="L20" s="1"/>
  <c r="W20" s="1"/>
  <c r="AH20" s="1"/>
  <c r="A21"/>
  <c r="L21" s="1"/>
  <c r="W21" s="1"/>
  <c r="AH21" s="1"/>
  <c r="A22"/>
  <c r="A23"/>
  <c r="A24"/>
  <c r="A25"/>
  <c r="A26"/>
  <c r="A7"/>
  <c r="L7" s="1"/>
  <c r="C2"/>
  <c r="C4" s="1"/>
  <c r="AL27"/>
  <c r="AA27"/>
  <c r="P27"/>
  <c r="E27"/>
  <c r="AK26"/>
  <c r="Z26"/>
  <c r="X26"/>
  <c r="AI26" s="1"/>
  <c r="O26"/>
  <c r="N26"/>
  <c r="Y26" s="1"/>
  <c r="AJ26" s="1"/>
  <c r="M26"/>
  <c r="L26"/>
  <c r="W26" s="1"/>
  <c r="AH26" s="1"/>
  <c r="AK25"/>
  <c r="Z25"/>
  <c r="O25"/>
  <c r="M25"/>
  <c r="X25" s="1"/>
  <c r="AI25" s="1"/>
  <c r="L25"/>
  <c r="W25" s="1"/>
  <c r="AH25" s="1"/>
  <c r="AK24"/>
  <c r="Z24"/>
  <c r="O24"/>
  <c r="M24"/>
  <c r="X24" s="1"/>
  <c r="AI24" s="1"/>
  <c r="L24"/>
  <c r="W24" s="1"/>
  <c r="AH24" s="1"/>
  <c r="AK23"/>
  <c r="AI23"/>
  <c r="Z23"/>
  <c r="Y23"/>
  <c r="AJ23" s="1"/>
  <c r="X23"/>
  <c r="O23"/>
  <c r="N23"/>
  <c r="M23"/>
  <c r="L23"/>
  <c r="W23" s="1"/>
  <c r="AH23" s="1"/>
  <c r="AK22"/>
  <c r="Z22"/>
  <c r="X22"/>
  <c r="AI22" s="1"/>
  <c r="O22"/>
  <c r="N22"/>
  <c r="Y22" s="1"/>
  <c r="AJ22" s="1"/>
  <c r="M22"/>
  <c r="L22"/>
  <c r="W22" s="1"/>
  <c r="AH22" s="1"/>
  <c r="AK21"/>
  <c r="AQ21" s="1"/>
  <c r="Z21"/>
  <c r="O21"/>
  <c r="M21"/>
  <c r="X21" s="1"/>
  <c r="AI21" s="1"/>
  <c r="AK20"/>
  <c r="Z20"/>
  <c r="O20"/>
  <c r="M20"/>
  <c r="X20" s="1"/>
  <c r="AI20" s="1"/>
  <c r="AK19"/>
  <c r="AI19"/>
  <c r="Z19"/>
  <c r="X19"/>
  <c r="O19"/>
  <c r="N19"/>
  <c r="Y19" s="1"/>
  <c r="AJ19" s="1"/>
  <c r="M19"/>
  <c r="L19"/>
  <c r="W19" s="1"/>
  <c r="AH19" s="1"/>
  <c r="AK18"/>
  <c r="Z18"/>
  <c r="X18"/>
  <c r="AI18" s="1"/>
  <c r="O18"/>
  <c r="U18" s="1"/>
  <c r="N18"/>
  <c r="Y18" s="1"/>
  <c r="AJ18" s="1"/>
  <c r="M18"/>
  <c r="L18"/>
  <c r="W18" s="1"/>
  <c r="AH18" s="1"/>
  <c r="AK17"/>
  <c r="Z17"/>
  <c r="O17"/>
  <c r="M17"/>
  <c r="X17" s="1"/>
  <c r="AI17" s="1"/>
  <c r="N17"/>
  <c r="Y17" s="1"/>
  <c r="AJ17" s="1"/>
  <c r="L17"/>
  <c r="W17" s="1"/>
  <c r="AH17" s="1"/>
  <c r="AK16"/>
  <c r="AQ16" s="1"/>
  <c r="Z16"/>
  <c r="O16"/>
  <c r="M16"/>
  <c r="X16" s="1"/>
  <c r="AI16" s="1"/>
  <c r="N16"/>
  <c r="Y16" s="1"/>
  <c r="AJ16" s="1"/>
  <c r="AK15"/>
  <c r="AI15"/>
  <c r="Z15"/>
  <c r="Y15"/>
  <c r="AJ15" s="1"/>
  <c r="X15"/>
  <c r="O15"/>
  <c r="N15"/>
  <c r="M15"/>
  <c r="L15"/>
  <c r="W15" s="1"/>
  <c r="AH15" s="1"/>
  <c r="AK14"/>
  <c r="Z14"/>
  <c r="X14"/>
  <c r="AI14" s="1"/>
  <c r="O14"/>
  <c r="N14"/>
  <c r="Y14" s="1"/>
  <c r="AJ14" s="1"/>
  <c r="M14"/>
  <c r="L14"/>
  <c r="W14" s="1"/>
  <c r="AH14" s="1"/>
  <c r="AK13"/>
  <c r="AQ13" s="1"/>
  <c r="Z13"/>
  <c r="O13"/>
  <c r="M13"/>
  <c r="X13" s="1"/>
  <c r="AI13" s="1"/>
  <c r="N13"/>
  <c r="Y13" s="1"/>
  <c r="AJ13" s="1"/>
  <c r="AK12"/>
  <c r="Z12"/>
  <c r="O12"/>
  <c r="M12"/>
  <c r="X12" s="1"/>
  <c r="AI12" s="1"/>
  <c r="AK11"/>
  <c r="AI11"/>
  <c r="Z11"/>
  <c r="X11"/>
  <c r="O11"/>
  <c r="N11"/>
  <c r="Y11" s="1"/>
  <c r="AJ11" s="1"/>
  <c r="M11"/>
  <c r="L11"/>
  <c r="W11" s="1"/>
  <c r="AH11" s="1"/>
  <c r="AK10"/>
  <c r="Z10"/>
  <c r="X10"/>
  <c r="AI10" s="1"/>
  <c r="O10"/>
  <c r="U10" s="1"/>
  <c r="N10"/>
  <c r="Y10" s="1"/>
  <c r="AJ10" s="1"/>
  <c r="M10"/>
  <c r="L10"/>
  <c r="W10" s="1"/>
  <c r="AH10" s="1"/>
  <c r="AK9"/>
  <c r="Z9"/>
  <c r="O9"/>
  <c r="M9"/>
  <c r="X9" s="1"/>
  <c r="AI9" s="1"/>
  <c r="L9"/>
  <c r="W9" s="1"/>
  <c r="AH9" s="1"/>
  <c r="AK8"/>
  <c r="Z8"/>
  <c r="O8"/>
  <c r="M8"/>
  <c r="X8" s="1"/>
  <c r="AI8" s="1"/>
  <c r="AK7"/>
  <c r="AI7"/>
  <c r="Z7"/>
  <c r="X7"/>
  <c r="O7"/>
  <c r="N7"/>
  <c r="Y7" s="1"/>
  <c r="M7"/>
  <c r="AJ2"/>
  <c r="AJ4" s="1"/>
  <c r="Y2"/>
  <c r="Y4" s="1"/>
  <c r="N2"/>
  <c r="N4" s="1"/>
  <c r="D27" i="29"/>
  <c r="C8"/>
  <c r="D8"/>
  <c r="C9"/>
  <c r="C30" s="1"/>
  <c r="D9"/>
  <c r="C10"/>
  <c r="D10"/>
  <c r="J10" s="1"/>
  <c r="C11"/>
  <c r="D11"/>
  <c r="C12"/>
  <c r="D12"/>
  <c r="C13"/>
  <c r="N13" s="1"/>
  <c r="Y13" s="1"/>
  <c r="AJ13" s="1"/>
  <c r="D13"/>
  <c r="C14"/>
  <c r="D14"/>
  <c r="C15"/>
  <c r="D15"/>
  <c r="C16"/>
  <c r="D16"/>
  <c r="C17"/>
  <c r="N17" s="1"/>
  <c r="Y17" s="1"/>
  <c r="AJ17" s="1"/>
  <c r="D17"/>
  <c r="C18"/>
  <c r="D18"/>
  <c r="J18" s="1"/>
  <c r="C19"/>
  <c r="N19" s="1"/>
  <c r="Y19" s="1"/>
  <c r="AJ19" s="1"/>
  <c r="D19"/>
  <c r="C20"/>
  <c r="D20"/>
  <c r="C21"/>
  <c r="N21" s="1"/>
  <c r="Y21" s="1"/>
  <c r="AJ21" s="1"/>
  <c r="D21"/>
  <c r="C22"/>
  <c r="D22"/>
  <c r="C23"/>
  <c r="D23"/>
  <c r="C24"/>
  <c r="D24"/>
  <c r="C25"/>
  <c r="N25" s="1"/>
  <c r="Y25" s="1"/>
  <c r="AJ25" s="1"/>
  <c r="D25"/>
  <c r="C26"/>
  <c r="D26"/>
  <c r="J26" s="1"/>
  <c r="D7"/>
  <c r="C7"/>
  <c r="A8"/>
  <c r="A9"/>
  <c r="A10"/>
  <c r="L10" s="1"/>
  <c r="W10" s="1"/>
  <c r="AH10" s="1"/>
  <c r="A11"/>
  <c r="A12"/>
  <c r="A13"/>
  <c r="L13" s="1"/>
  <c r="W13" s="1"/>
  <c r="AH13" s="1"/>
  <c r="A14"/>
  <c r="A15"/>
  <c r="A16"/>
  <c r="A17"/>
  <c r="L17" s="1"/>
  <c r="W17" s="1"/>
  <c r="AH17" s="1"/>
  <c r="A18"/>
  <c r="L18" s="1"/>
  <c r="W18" s="1"/>
  <c r="AH18" s="1"/>
  <c r="A19"/>
  <c r="A20"/>
  <c r="A21"/>
  <c r="A22"/>
  <c r="A23"/>
  <c r="A24"/>
  <c r="A25"/>
  <c r="L25" s="1"/>
  <c r="W25" s="1"/>
  <c r="AH25" s="1"/>
  <c r="A26"/>
  <c r="L26" s="1"/>
  <c r="W26" s="1"/>
  <c r="AH26" s="1"/>
  <c r="A7"/>
  <c r="C2"/>
  <c r="AL27"/>
  <c r="AA27"/>
  <c r="P27"/>
  <c r="E27"/>
  <c r="AK26"/>
  <c r="AQ26" s="1"/>
  <c r="Z26"/>
  <c r="O26"/>
  <c r="M26"/>
  <c r="X26" s="1"/>
  <c r="AI26" s="1"/>
  <c r="N26"/>
  <c r="Y26" s="1"/>
  <c r="AJ26" s="1"/>
  <c r="AK25"/>
  <c r="AQ25" s="1"/>
  <c r="Z25"/>
  <c r="O25"/>
  <c r="M25"/>
  <c r="X25" s="1"/>
  <c r="AI25" s="1"/>
  <c r="AK24"/>
  <c r="AI24"/>
  <c r="Z24"/>
  <c r="X24"/>
  <c r="O24"/>
  <c r="U24" s="1"/>
  <c r="N24"/>
  <c r="Y24" s="1"/>
  <c r="AJ24" s="1"/>
  <c r="M24"/>
  <c r="L24"/>
  <c r="W24" s="1"/>
  <c r="AH24" s="1"/>
  <c r="AK23"/>
  <c r="Z23"/>
  <c r="X23"/>
  <c r="AI23" s="1"/>
  <c r="O23"/>
  <c r="N23"/>
  <c r="Y23" s="1"/>
  <c r="AJ23" s="1"/>
  <c r="M23"/>
  <c r="J23"/>
  <c r="L23"/>
  <c r="W23" s="1"/>
  <c r="AH23" s="1"/>
  <c r="AK22"/>
  <c r="Z22"/>
  <c r="O22"/>
  <c r="M22"/>
  <c r="X22" s="1"/>
  <c r="AI22" s="1"/>
  <c r="N22"/>
  <c r="Y22" s="1"/>
  <c r="AJ22" s="1"/>
  <c r="L22"/>
  <c r="W22" s="1"/>
  <c r="AH22" s="1"/>
  <c r="AK21"/>
  <c r="Z21"/>
  <c r="O21"/>
  <c r="M21"/>
  <c r="X21" s="1"/>
  <c r="AI21" s="1"/>
  <c r="L21"/>
  <c r="W21" s="1"/>
  <c r="AH21" s="1"/>
  <c r="AK20"/>
  <c r="AI20"/>
  <c r="Z20"/>
  <c r="Y20"/>
  <c r="AJ20" s="1"/>
  <c r="X20"/>
  <c r="O20"/>
  <c r="N20"/>
  <c r="M20"/>
  <c r="L20"/>
  <c r="W20" s="1"/>
  <c r="AH20" s="1"/>
  <c r="AK19"/>
  <c r="Z19"/>
  <c r="X19"/>
  <c r="AI19" s="1"/>
  <c r="O19"/>
  <c r="M19"/>
  <c r="L19"/>
  <c r="W19" s="1"/>
  <c r="AH19" s="1"/>
  <c r="AK18"/>
  <c r="AQ18" s="1"/>
  <c r="Z18"/>
  <c r="O18"/>
  <c r="M18"/>
  <c r="X18" s="1"/>
  <c r="AI18" s="1"/>
  <c r="N18"/>
  <c r="Y18" s="1"/>
  <c r="AJ18" s="1"/>
  <c r="AK17"/>
  <c r="AQ17" s="1"/>
  <c r="Z17"/>
  <c r="O17"/>
  <c r="M17"/>
  <c r="X17" s="1"/>
  <c r="AI17" s="1"/>
  <c r="AK16"/>
  <c r="AI16"/>
  <c r="Z16"/>
  <c r="X16"/>
  <c r="O16"/>
  <c r="U16" s="1"/>
  <c r="N16"/>
  <c r="Y16" s="1"/>
  <c r="AJ16" s="1"/>
  <c r="M16"/>
  <c r="AK15"/>
  <c r="Z15"/>
  <c r="X15"/>
  <c r="AI15" s="1"/>
  <c r="O15"/>
  <c r="N15"/>
  <c r="Y15" s="1"/>
  <c r="AJ15" s="1"/>
  <c r="M15"/>
  <c r="J15"/>
  <c r="L15"/>
  <c r="W15" s="1"/>
  <c r="AH15" s="1"/>
  <c r="AK14"/>
  <c r="Z14"/>
  <c r="O14"/>
  <c r="M14"/>
  <c r="X14" s="1"/>
  <c r="AI14" s="1"/>
  <c r="N14"/>
  <c r="Y14" s="1"/>
  <c r="AJ14" s="1"/>
  <c r="L14"/>
  <c r="W14" s="1"/>
  <c r="AH14" s="1"/>
  <c r="AK13"/>
  <c r="Z13"/>
  <c r="O13"/>
  <c r="M13"/>
  <c r="X13" s="1"/>
  <c r="AI13" s="1"/>
  <c r="AK12"/>
  <c r="AI12"/>
  <c r="Z12"/>
  <c r="X12"/>
  <c r="O12"/>
  <c r="N12"/>
  <c r="Y12" s="1"/>
  <c r="AJ12" s="1"/>
  <c r="M12"/>
  <c r="L12"/>
  <c r="W12" s="1"/>
  <c r="AH12" s="1"/>
  <c r="AK11"/>
  <c r="Z11"/>
  <c r="X11"/>
  <c r="AI11" s="1"/>
  <c r="O11"/>
  <c r="N11"/>
  <c r="Y11" s="1"/>
  <c r="AJ11" s="1"/>
  <c r="M11"/>
  <c r="L11"/>
  <c r="W11" s="1"/>
  <c r="AH11" s="1"/>
  <c r="AK10"/>
  <c r="AQ10" s="1"/>
  <c r="Z10"/>
  <c r="O10"/>
  <c r="M10"/>
  <c r="X10" s="1"/>
  <c r="AI10" s="1"/>
  <c r="N10"/>
  <c r="Y10" s="1"/>
  <c r="AJ10" s="1"/>
  <c r="AK9"/>
  <c r="AQ9" s="1"/>
  <c r="Z9"/>
  <c r="O9"/>
  <c r="M9"/>
  <c r="X9" s="1"/>
  <c r="AI9" s="1"/>
  <c r="N9"/>
  <c r="Y9" s="1"/>
  <c r="AJ9" s="1"/>
  <c r="AK8"/>
  <c r="AI8"/>
  <c r="Z8"/>
  <c r="X8"/>
  <c r="O8"/>
  <c r="U8" s="1"/>
  <c r="N8"/>
  <c r="Y8" s="1"/>
  <c r="AJ8" s="1"/>
  <c r="M8"/>
  <c r="L8"/>
  <c r="W8" s="1"/>
  <c r="AH8" s="1"/>
  <c r="AK7"/>
  <c r="Z7"/>
  <c r="X7"/>
  <c r="AI7" s="1"/>
  <c r="O7"/>
  <c r="N7"/>
  <c r="M7"/>
  <c r="J7"/>
  <c r="J27" s="1"/>
  <c r="C29" s="1"/>
  <c r="L7"/>
  <c r="AJ2"/>
  <c r="AJ4" s="1"/>
  <c r="Y2"/>
  <c r="Y4" s="1"/>
  <c r="N2"/>
  <c r="N4" s="1"/>
  <c r="C4"/>
  <c r="C2" i="26"/>
  <c r="C2" i="28"/>
  <c r="C2" i="27"/>
  <c r="C4" s="1"/>
  <c r="C2" i="25"/>
  <c r="C4" s="1"/>
  <c r="A8" i="26"/>
  <c r="L8" s="1"/>
  <c r="W8" s="1"/>
  <c r="AH8" s="1"/>
  <c r="A8" i="27" s="1"/>
  <c r="L8" s="1"/>
  <c r="W8" s="1"/>
  <c r="AH8" s="1"/>
  <c r="A8" i="28" s="1"/>
  <c r="L8" s="1"/>
  <c r="W8" s="1"/>
  <c r="AH8" s="1"/>
  <c r="A9" i="26"/>
  <c r="A10"/>
  <c r="A11"/>
  <c r="A12"/>
  <c r="A13"/>
  <c r="A14"/>
  <c r="A15"/>
  <c r="A16"/>
  <c r="C37" s="1"/>
  <c r="A17"/>
  <c r="A18"/>
  <c r="A19"/>
  <c r="A20"/>
  <c r="L20" s="1"/>
  <c r="W20" s="1"/>
  <c r="AH20" s="1"/>
  <c r="A20" i="27" s="1"/>
  <c r="L20" s="1"/>
  <c r="W20" s="1"/>
  <c r="AH20" s="1"/>
  <c r="A20" i="28" s="1"/>
  <c r="L20" s="1"/>
  <c r="W20" s="1"/>
  <c r="AH20" s="1"/>
  <c r="A21" i="26"/>
  <c r="L21" s="1"/>
  <c r="W21" s="1"/>
  <c r="AH21" s="1"/>
  <c r="A21" i="27" s="1"/>
  <c r="L21" s="1"/>
  <c r="W21" s="1"/>
  <c r="AH21" s="1"/>
  <c r="A21" i="28" s="1"/>
  <c r="L21" s="1"/>
  <c r="W21" s="1"/>
  <c r="AH21" s="1"/>
  <c r="A22" i="26"/>
  <c r="A23"/>
  <c r="A24"/>
  <c r="A25"/>
  <c r="A26"/>
  <c r="A7"/>
  <c r="D8" i="28"/>
  <c r="D9"/>
  <c r="D10"/>
  <c r="J10" s="1"/>
  <c r="D11"/>
  <c r="D12"/>
  <c r="D13"/>
  <c r="D14"/>
  <c r="D15"/>
  <c r="D16"/>
  <c r="D17"/>
  <c r="D18"/>
  <c r="J18" s="1"/>
  <c r="D19"/>
  <c r="D20"/>
  <c r="D21"/>
  <c r="D22"/>
  <c r="D23"/>
  <c r="D24"/>
  <c r="D25"/>
  <c r="D26"/>
  <c r="J26" s="1"/>
  <c r="D27"/>
  <c r="D7"/>
  <c r="C8"/>
  <c r="C9"/>
  <c r="C10"/>
  <c r="N10" s="1"/>
  <c r="Y10" s="1"/>
  <c r="AJ10" s="1"/>
  <c r="C11"/>
  <c r="C12"/>
  <c r="N12" s="1"/>
  <c r="Y12" s="1"/>
  <c r="AJ12" s="1"/>
  <c r="C13"/>
  <c r="C14"/>
  <c r="N14" s="1"/>
  <c r="Y14" s="1"/>
  <c r="AJ14" s="1"/>
  <c r="C15"/>
  <c r="C16"/>
  <c r="N16" s="1"/>
  <c r="Y16" s="1"/>
  <c r="AJ16" s="1"/>
  <c r="C17"/>
  <c r="C18"/>
  <c r="C19"/>
  <c r="C20"/>
  <c r="N20" s="1"/>
  <c r="Y20" s="1"/>
  <c r="AJ20" s="1"/>
  <c r="C21"/>
  <c r="C22"/>
  <c r="C23"/>
  <c r="C24"/>
  <c r="N24" s="1"/>
  <c r="Y24" s="1"/>
  <c r="AJ24" s="1"/>
  <c r="C25"/>
  <c r="C26"/>
  <c r="C7"/>
  <c r="N7" s="1"/>
  <c r="AL27"/>
  <c r="AA27"/>
  <c r="P27"/>
  <c r="E27"/>
  <c r="AK26"/>
  <c r="AQ26" s="1"/>
  <c r="Z26"/>
  <c r="O26"/>
  <c r="M26"/>
  <c r="X26" s="1"/>
  <c r="AI26" s="1"/>
  <c r="N26"/>
  <c r="Y26" s="1"/>
  <c r="AJ26" s="1"/>
  <c r="AK25"/>
  <c r="Z25"/>
  <c r="O25"/>
  <c r="M25"/>
  <c r="X25" s="1"/>
  <c r="AI25" s="1"/>
  <c r="N25"/>
  <c r="Y25" s="1"/>
  <c r="AJ25" s="1"/>
  <c r="AK24"/>
  <c r="AI24"/>
  <c r="Z24"/>
  <c r="X24"/>
  <c r="O24"/>
  <c r="M24"/>
  <c r="AK23"/>
  <c r="Z23"/>
  <c r="X23"/>
  <c r="AI23" s="1"/>
  <c r="O23"/>
  <c r="N23"/>
  <c r="Y23" s="1"/>
  <c r="AJ23" s="1"/>
  <c r="M23"/>
  <c r="AK22"/>
  <c r="Z22"/>
  <c r="O22"/>
  <c r="M22"/>
  <c r="X22" s="1"/>
  <c r="AI22" s="1"/>
  <c r="N22"/>
  <c r="Y22" s="1"/>
  <c r="AJ22" s="1"/>
  <c r="AK21"/>
  <c r="Z21"/>
  <c r="O21"/>
  <c r="M21"/>
  <c r="X21" s="1"/>
  <c r="AI21" s="1"/>
  <c r="N21"/>
  <c r="Y21" s="1"/>
  <c r="AJ21" s="1"/>
  <c r="AK20"/>
  <c r="AI20"/>
  <c r="Z20"/>
  <c r="X20"/>
  <c r="O20"/>
  <c r="M20"/>
  <c r="AK19"/>
  <c r="Z19"/>
  <c r="X19"/>
  <c r="AI19" s="1"/>
  <c r="O19"/>
  <c r="N19"/>
  <c r="Y19" s="1"/>
  <c r="AJ19" s="1"/>
  <c r="M19"/>
  <c r="AK18"/>
  <c r="AQ18" s="1"/>
  <c r="Z18"/>
  <c r="O18"/>
  <c r="M18"/>
  <c r="X18" s="1"/>
  <c r="AI18" s="1"/>
  <c r="N18"/>
  <c r="Y18" s="1"/>
  <c r="AJ18" s="1"/>
  <c r="AK17"/>
  <c r="Z17"/>
  <c r="O17"/>
  <c r="M17"/>
  <c r="X17" s="1"/>
  <c r="AI17" s="1"/>
  <c r="N17"/>
  <c r="Y17" s="1"/>
  <c r="AJ17" s="1"/>
  <c r="AK16"/>
  <c r="AI16"/>
  <c r="Z16"/>
  <c r="X16"/>
  <c r="O16"/>
  <c r="U16" s="1"/>
  <c r="M16"/>
  <c r="AK15"/>
  <c r="Z15"/>
  <c r="X15"/>
  <c r="AI15" s="1"/>
  <c r="O15"/>
  <c r="N15"/>
  <c r="Y15" s="1"/>
  <c r="AJ15" s="1"/>
  <c r="M15"/>
  <c r="AK14"/>
  <c r="Z14"/>
  <c r="O14"/>
  <c r="M14"/>
  <c r="X14" s="1"/>
  <c r="AI14" s="1"/>
  <c r="AK13"/>
  <c r="Z13"/>
  <c r="O13"/>
  <c r="M13"/>
  <c r="X13" s="1"/>
  <c r="AI13" s="1"/>
  <c r="N13"/>
  <c r="Y13" s="1"/>
  <c r="AJ13" s="1"/>
  <c r="AK12"/>
  <c r="AI12"/>
  <c r="Z12"/>
  <c r="X12"/>
  <c r="O12"/>
  <c r="M12"/>
  <c r="AK11"/>
  <c r="Z11"/>
  <c r="X11"/>
  <c r="AI11" s="1"/>
  <c r="O11"/>
  <c r="N11"/>
  <c r="Y11" s="1"/>
  <c r="AJ11" s="1"/>
  <c r="M11"/>
  <c r="AK10"/>
  <c r="Z10"/>
  <c r="O10"/>
  <c r="M10"/>
  <c r="X10" s="1"/>
  <c r="AI10" s="1"/>
  <c r="AK9"/>
  <c r="Z9"/>
  <c r="O9"/>
  <c r="M9"/>
  <c r="X9" s="1"/>
  <c r="AI9" s="1"/>
  <c r="N9"/>
  <c r="Y9" s="1"/>
  <c r="AJ9" s="1"/>
  <c r="AK8"/>
  <c r="AI8"/>
  <c r="Z8"/>
  <c r="X8"/>
  <c r="O8"/>
  <c r="N8"/>
  <c r="Y8" s="1"/>
  <c r="AJ8" s="1"/>
  <c r="M8"/>
  <c r="AK7"/>
  <c r="Z7"/>
  <c r="X7"/>
  <c r="AI7" s="1"/>
  <c r="O7"/>
  <c r="M7"/>
  <c r="C30"/>
  <c r="AJ2"/>
  <c r="AJ4" s="1"/>
  <c r="Y2"/>
  <c r="Y4" s="1"/>
  <c r="N2"/>
  <c r="N4" s="1"/>
  <c r="C4"/>
  <c r="J15" s="1"/>
  <c r="E27" i="2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C8"/>
  <c r="N8" s="1"/>
  <c r="Y8" s="1"/>
  <c r="AJ8" s="1"/>
  <c r="C9"/>
  <c r="C10"/>
  <c r="C11"/>
  <c r="C12"/>
  <c r="N12" s="1"/>
  <c r="Y12" s="1"/>
  <c r="AJ12" s="1"/>
  <c r="C13"/>
  <c r="C14"/>
  <c r="C15"/>
  <c r="C16"/>
  <c r="N16" s="1"/>
  <c r="Y16" s="1"/>
  <c r="AJ16" s="1"/>
  <c r="C17"/>
  <c r="C18"/>
  <c r="C19"/>
  <c r="C20"/>
  <c r="N20" s="1"/>
  <c r="Y20" s="1"/>
  <c r="AJ20" s="1"/>
  <c r="C21"/>
  <c r="C22"/>
  <c r="C23"/>
  <c r="C24"/>
  <c r="N24" s="1"/>
  <c r="Y24" s="1"/>
  <c r="AJ24" s="1"/>
  <c r="C25"/>
  <c r="C26"/>
  <c r="C7"/>
  <c r="N7" s="1"/>
  <c r="AL27"/>
  <c r="AA27"/>
  <c r="P27"/>
  <c r="AK26"/>
  <c r="Z26"/>
  <c r="O26"/>
  <c r="M26"/>
  <c r="X26" s="1"/>
  <c r="AI26" s="1"/>
  <c r="N26"/>
  <c r="Y26" s="1"/>
  <c r="AJ26" s="1"/>
  <c r="AK25"/>
  <c r="Z25"/>
  <c r="O25"/>
  <c r="M25"/>
  <c r="X25" s="1"/>
  <c r="AI25" s="1"/>
  <c r="N25"/>
  <c r="Y25" s="1"/>
  <c r="AJ25" s="1"/>
  <c r="AK24"/>
  <c r="AI24"/>
  <c r="Z24"/>
  <c r="X24"/>
  <c r="O24"/>
  <c r="U24" s="1"/>
  <c r="M24"/>
  <c r="AK23"/>
  <c r="Z23"/>
  <c r="X23"/>
  <c r="AI23" s="1"/>
  <c r="O23"/>
  <c r="N23"/>
  <c r="Y23" s="1"/>
  <c r="AJ23" s="1"/>
  <c r="M23"/>
  <c r="AK22"/>
  <c r="Z22"/>
  <c r="O22"/>
  <c r="M22"/>
  <c r="X22" s="1"/>
  <c r="AI22" s="1"/>
  <c r="N22"/>
  <c r="Y22" s="1"/>
  <c r="AJ22" s="1"/>
  <c r="AK21"/>
  <c r="Z21"/>
  <c r="O21"/>
  <c r="M21"/>
  <c r="X21" s="1"/>
  <c r="AI21" s="1"/>
  <c r="N21"/>
  <c r="Y21" s="1"/>
  <c r="AJ21" s="1"/>
  <c r="AK20"/>
  <c r="AI20"/>
  <c r="Z20"/>
  <c r="X20"/>
  <c r="O20"/>
  <c r="M20"/>
  <c r="AK19"/>
  <c r="Z19"/>
  <c r="X19"/>
  <c r="AI19" s="1"/>
  <c r="O19"/>
  <c r="N19"/>
  <c r="Y19" s="1"/>
  <c r="AJ19" s="1"/>
  <c r="M19"/>
  <c r="AK18"/>
  <c r="Z18"/>
  <c r="O18"/>
  <c r="M18"/>
  <c r="X18" s="1"/>
  <c r="AI18" s="1"/>
  <c r="N18"/>
  <c r="Y18" s="1"/>
  <c r="AJ18" s="1"/>
  <c r="AK17"/>
  <c r="Z17"/>
  <c r="O17"/>
  <c r="M17"/>
  <c r="X17" s="1"/>
  <c r="AI17" s="1"/>
  <c r="N17"/>
  <c r="Y17" s="1"/>
  <c r="AJ17" s="1"/>
  <c r="AK16"/>
  <c r="AI16"/>
  <c r="Z16"/>
  <c r="X16"/>
  <c r="O16"/>
  <c r="U16" s="1"/>
  <c r="M16"/>
  <c r="AK15"/>
  <c r="Z15"/>
  <c r="X15"/>
  <c r="AI15" s="1"/>
  <c r="O15"/>
  <c r="N15"/>
  <c r="Y15" s="1"/>
  <c r="AJ15" s="1"/>
  <c r="M15"/>
  <c r="AK14"/>
  <c r="Z14"/>
  <c r="O14"/>
  <c r="M14"/>
  <c r="X14" s="1"/>
  <c r="AI14" s="1"/>
  <c r="N14"/>
  <c r="Y14" s="1"/>
  <c r="AJ14" s="1"/>
  <c r="AK13"/>
  <c r="Z13"/>
  <c r="O13"/>
  <c r="M13"/>
  <c r="X13" s="1"/>
  <c r="AI13" s="1"/>
  <c r="N13"/>
  <c r="Y13" s="1"/>
  <c r="AJ13" s="1"/>
  <c r="AK12"/>
  <c r="AI12"/>
  <c r="Z12"/>
  <c r="X12"/>
  <c r="O12"/>
  <c r="M12"/>
  <c r="AK11"/>
  <c r="Z11"/>
  <c r="X11"/>
  <c r="AI11" s="1"/>
  <c r="O11"/>
  <c r="N11"/>
  <c r="Y11" s="1"/>
  <c r="AJ11" s="1"/>
  <c r="M11"/>
  <c r="AK10"/>
  <c r="Z10"/>
  <c r="O10"/>
  <c r="M10"/>
  <c r="X10" s="1"/>
  <c r="AI10" s="1"/>
  <c r="N10"/>
  <c r="Y10" s="1"/>
  <c r="AJ10" s="1"/>
  <c r="AK9"/>
  <c r="Z9"/>
  <c r="O9"/>
  <c r="M9"/>
  <c r="X9" s="1"/>
  <c r="AI9" s="1"/>
  <c r="N9"/>
  <c r="Y9" s="1"/>
  <c r="AJ9" s="1"/>
  <c r="AK8"/>
  <c r="AI8"/>
  <c r="Z8"/>
  <c r="X8"/>
  <c r="O8"/>
  <c r="U8" s="1"/>
  <c r="M8"/>
  <c r="AK7"/>
  <c r="Z7"/>
  <c r="X7"/>
  <c r="AI7" s="1"/>
  <c r="O7"/>
  <c r="M7"/>
  <c r="AJ2"/>
  <c r="AJ4" s="1"/>
  <c r="Y2"/>
  <c r="Y4" s="1"/>
  <c r="N2"/>
  <c r="N4" s="1"/>
  <c r="D8" i="26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C8"/>
  <c r="N8" s="1"/>
  <c r="Y8" s="1"/>
  <c r="AJ8" s="1"/>
  <c r="C9"/>
  <c r="C10"/>
  <c r="C11"/>
  <c r="N11" s="1"/>
  <c r="Y11" s="1"/>
  <c r="AJ11" s="1"/>
  <c r="C12"/>
  <c r="N12" s="1"/>
  <c r="Y12" s="1"/>
  <c r="AJ12" s="1"/>
  <c r="C13"/>
  <c r="C14"/>
  <c r="C15"/>
  <c r="N15" s="1"/>
  <c r="Y15" s="1"/>
  <c r="AJ15" s="1"/>
  <c r="C16"/>
  <c r="N16" s="1"/>
  <c r="Y16" s="1"/>
  <c r="AJ16" s="1"/>
  <c r="C17"/>
  <c r="C18"/>
  <c r="C19"/>
  <c r="N19" s="1"/>
  <c r="Y19" s="1"/>
  <c r="AJ19" s="1"/>
  <c r="C20"/>
  <c r="N20" s="1"/>
  <c r="Y20" s="1"/>
  <c r="AJ20" s="1"/>
  <c r="C21"/>
  <c r="C22"/>
  <c r="C23"/>
  <c r="N23" s="1"/>
  <c r="Y23" s="1"/>
  <c r="AJ23" s="1"/>
  <c r="C24"/>
  <c r="N24" s="1"/>
  <c r="Y24" s="1"/>
  <c r="AJ24" s="1"/>
  <c r="C25"/>
  <c r="C26"/>
  <c r="C7"/>
  <c r="N7" s="1"/>
  <c r="AL27"/>
  <c r="AA27"/>
  <c r="P27"/>
  <c r="E27"/>
  <c r="AK26"/>
  <c r="AQ26" s="1"/>
  <c r="Z26"/>
  <c r="O26"/>
  <c r="M26"/>
  <c r="X26" s="1"/>
  <c r="AI26" s="1"/>
  <c r="N26"/>
  <c r="Y26" s="1"/>
  <c r="AJ26" s="1"/>
  <c r="L26"/>
  <c r="W26" s="1"/>
  <c r="AH26" s="1"/>
  <c r="A26" i="27" s="1"/>
  <c r="L26" s="1"/>
  <c r="W26" s="1"/>
  <c r="AH26" s="1"/>
  <c r="A26" i="28" s="1"/>
  <c r="L26" s="1"/>
  <c r="W26" s="1"/>
  <c r="AH26" s="1"/>
  <c r="AK25" i="26"/>
  <c r="Z25"/>
  <c r="O25"/>
  <c r="M25"/>
  <c r="X25" s="1"/>
  <c r="AI25" s="1"/>
  <c r="N25"/>
  <c r="Y25" s="1"/>
  <c r="AJ25" s="1"/>
  <c r="L25"/>
  <c r="W25" s="1"/>
  <c r="AH25" s="1"/>
  <c r="A25" i="27" s="1"/>
  <c r="L25" s="1"/>
  <c r="W25" s="1"/>
  <c r="AH25" s="1"/>
  <c r="A25" i="28" s="1"/>
  <c r="L25" s="1"/>
  <c r="W25" s="1"/>
  <c r="AH25" s="1"/>
  <c r="AK24" i="26"/>
  <c r="AI24"/>
  <c r="Z24"/>
  <c r="X24"/>
  <c r="O24"/>
  <c r="M24"/>
  <c r="L24"/>
  <c r="W24" s="1"/>
  <c r="AH24" s="1"/>
  <c r="A24" i="27" s="1"/>
  <c r="L24" s="1"/>
  <c r="W24" s="1"/>
  <c r="AH24" s="1"/>
  <c r="A24" i="28" s="1"/>
  <c r="L24" s="1"/>
  <c r="W24" s="1"/>
  <c r="AH24" s="1"/>
  <c r="AK23" i="26"/>
  <c r="Z23"/>
  <c r="X23"/>
  <c r="AI23" s="1"/>
  <c r="O23"/>
  <c r="M23"/>
  <c r="L23"/>
  <c r="W23" s="1"/>
  <c r="AH23" s="1"/>
  <c r="A23" i="27" s="1"/>
  <c r="L23" s="1"/>
  <c r="W23" s="1"/>
  <c r="AH23" s="1"/>
  <c r="A23" i="28" s="1"/>
  <c r="L23" s="1"/>
  <c r="W23" s="1"/>
  <c r="AH23" s="1"/>
  <c r="AK22" i="26"/>
  <c r="Z22"/>
  <c r="O22"/>
  <c r="M22"/>
  <c r="X22" s="1"/>
  <c r="AI22" s="1"/>
  <c r="N22"/>
  <c r="Y22" s="1"/>
  <c r="AJ22" s="1"/>
  <c r="L22"/>
  <c r="W22" s="1"/>
  <c r="AH22" s="1"/>
  <c r="A22" i="27" s="1"/>
  <c r="L22" s="1"/>
  <c r="W22" s="1"/>
  <c r="AH22" s="1"/>
  <c r="A22" i="28" s="1"/>
  <c r="L22" s="1"/>
  <c r="W22" s="1"/>
  <c r="AH22" s="1"/>
  <c r="AK21" i="26"/>
  <c r="Z21"/>
  <c r="O21"/>
  <c r="M21"/>
  <c r="X21" s="1"/>
  <c r="AI21" s="1"/>
  <c r="N21"/>
  <c r="Y21" s="1"/>
  <c r="AJ21" s="1"/>
  <c r="AK20"/>
  <c r="AI20"/>
  <c r="Z20"/>
  <c r="X20"/>
  <c r="O20"/>
  <c r="M20"/>
  <c r="AK19"/>
  <c r="Z19"/>
  <c r="X19"/>
  <c r="AI19" s="1"/>
  <c r="O19"/>
  <c r="M19"/>
  <c r="L19"/>
  <c r="W19" s="1"/>
  <c r="AH19" s="1"/>
  <c r="A19" i="27" s="1"/>
  <c r="L19" s="1"/>
  <c r="W19" s="1"/>
  <c r="AH19" s="1"/>
  <c r="A19" i="28" s="1"/>
  <c r="L19" s="1"/>
  <c r="W19" s="1"/>
  <c r="AH19" s="1"/>
  <c r="AK18" i="26"/>
  <c r="AQ18" s="1"/>
  <c r="Z18"/>
  <c r="O18"/>
  <c r="M18"/>
  <c r="X18" s="1"/>
  <c r="AI18" s="1"/>
  <c r="N18"/>
  <c r="Y18" s="1"/>
  <c r="AJ18" s="1"/>
  <c r="L18"/>
  <c r="W18" s="1"/>
  <c r="AH18" s="1"/>
  <c r="A18" i="27" s="1"/>
  <c r="L18" s="1"/>
  <c r="W18" s="1"/>
  <c r="AH18" s="1"/>
  <c r="A18" i="28" s="1"/>
  <c r="L18" s="1"/>
  <c r="W18" s="1"/>
  <c r="AH18" s="1"/>
  <c r="AK17" i="26"/>
  <c r="Z17"/>
  <c r="AF17" s="1"/>
  <c r="O17"/>
  <c r="M17"/>
  <c r="X17" s="1"/>
  <c r="AI17" s="1"/>
  <c r="N17"/>
  <c r="Y17" s="1"/>
  <c r="AJ17" s="1"/>
  <c r="L17"/>
  <c r="W17" s="1"/>
  <c r="AH17" s="1"/>
  <c r="A17" i="27" s="1"/>
  <c r="L17" s="1"/>
  <c r="W17" s="1"/>
  <c r="AH17" s="1"/>
  <c r="A17" i="28" s="1"/>
  <c r="L17" s="1"/>
  <c r="W17" s="1"/>
  <c r="AH17" s="1"/>
  <c r="AK16" i="26"/>
  <c r="AI16"/>
  <c r="Z16"/>
  <c r="X16"/>
  <c r="O16"/>
  <c r="M16"/>
  <c r="AK15"/>
  <c r="Z15"/>
  <c r="X15"/>
  <c r="AI15" s="1"/>
  <c r="O15"/>
  <c r="M15"/>
  <c r="L15"/>
  <c r="W15" s="1"/>
  <c r="AH15" s="1"/>
  <c r="A15" i="27" s="1"/>
  <c r="L15" s="1"/>
  <c r="W15" s="1"/>
  <c r="AH15" s="1"/>
  <c r="A15" i="28" s="1"/>
  <c r="L15" s="1"/>
  <c r="W15" s="1"/>
  <c r="AH15" s="1"/>
  <c r="AK14" i="26"/>
  <c r="Z14"/>
  <c r="O14"/>
  <c r="M14"/>
  <c r="X14" s="1"/>
  <c r="AI14" s="1"/>
  <c r="N14"/>
  <c r="Y14" s="1"/>
  <c r="AJ14" s="1"/>
  <c r="L14"/>
  <c r="W14" s="1"/>
  <c r="AH14" s="1"/>
  <c r="A14" i="27" s="1"/>
  <c r="L14" s="1"/>
  <c r="W14" s="1"/>
  <c r="AH14" s="1"/>
  <c r="A14" i="28" s="1"/>
  <c r="L14" s="1"/>
  <c r="W14" s="1"/>
  <c r="AH14" s="1"/>
  <c r="AK13" i="26"/>
  <c r="Z13"/>
  <c r="AF13" s="1"/>
  <c r="O13"/>
  <c r="M13"/>
  <c r="X13" s="1"/>
  <c r="AI13" s="1"/>
  <c r="N13"/>
  <c r="Y13" s="1"/>
  <c r="AJ13" s="1"/>
  <c r="L13"/>
  <c r="W13" s="1"/>
  <c r="AH13" s="1"/>
  <c r="A13" i="27" s="1"/>
  <c r="L13" s="1"/>
  <c r="W13" s="1"/>
  <c r="AH13" s="1"/>
  <c r="A13" i="28" s="1"/>
  <c r="L13" s="1"/>
  <c r="W13" s="1"/>
  <c r="AH13" s="1"/>
  <c r="AK12" i="26"/>
  <c r="AI12"/>
  <c r="Z12"/>
  <c r="X12"/>
  <c r="O12"/>
  <c r="M12"/>
  <c r="L12"/>
  <c r="W12" s="1"/>
  <c r="AH12" s="1"/>
  <c r="A12" i="27" s="1"/>
  <c r="L12" s="1"/>
  <c r="W12" s="1"/>
  <c r="AH12" s="1"/>
  <c r="A12" i="28" s="1"/>
  <c r="L12" s="1"/>
  <c r="W12" s="1"/>
  <c r="AH12" s="1"/>
  <c r="AK11" i="26"/>
  <c r="Z11"/>
  <c r="X11"/>
  <c r="AI11" s="1"/>
  <c r="O11"/>
  <c r="M11"/>
  <c r="L11"/>
  <c r="W11" s="1"/>
  <c r="AH11" s="1"/>
  <c r="A11" i="27" s="1"/>
  <c r="L11" s="1"/>
  <c r="W11" s="1"/>
  <c r="AH11" s="1"/>
  <c r="A11" i="28" s="1"/>
  <c r="L11" s="1"/>
  <c r="W11" s="1"/>
  <c r="AH11" s="1"/>
  <c r="AK10" i="26"/>
  <c r="Z10"/>
  <c r="O10"/>
  <c r="M10"/>
  <c r="X10" s="1"/>
  <c r="AI10" s="1"/>
  <c r="N10"/>
  <c r="Y10" s="1"/>
  <c r="AJ10" s="1"/>
  <c r="L10"/>
  <c r="W10" s="1"/>
  <c r="AH10" s="1"/>
  <c r="A10" i="27" s="1"/>
  <c r="L10" s="1"/>
  <c r="W10" s="1"/>
  <c r="AH10" s="1"/>
  <c r="A10" i="28" s="1"/>
  <c r="L10" s="1"/>
  <c r="W10" s="1"/>
  <c r="AH10" s="1"/>
  <c r="AK9" i="26"/>
  <c r="Z9"/>
  <c r="AF9" s="1"/>
  <c r="O9"/>
  <c r="M9"/>
  <c r="X9" s="1"/>
  <c r="AI9" s="1"/>
  <c r="N9"/>
  <c r="Y9" s="1"/>
  <c r="AJ9" s="1"/>
  <c r="AK8"/>
  <c r="AI8"/>
  <c r="Z8"/>
  <c r="X8"/>
  <c r="O8"/>
  <c r="M8"/>
  <c r="AK7"/>
  <c r="Z7"/>
  <c r="X7"/>
  <c r="AI7" s="1"/>
  <c r="O7"/>
  <c r="M7"/>
  <c r="L7"/>
  <c r="AJ2"/>
  <c r="AJ4" s="1"/>
  <c r="Y2"/>
  <c r="Y4" s="1"/>
  <c r="N2"/>
  <c r="N4" s="1"/>
  <c r="C4"/>
  <c r="J10" s="1"/>
  <c r="D8" i="25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D8" i="24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D8" i="2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C8" i="25"/>
  <c r="N8" s="1"/>
  <c r="Y8" s="1"/>
  <c r="AJ8" s="1"/>
  <c r="C9"/>
  <c r="N9" s="1"/>
  <c r="Y9" s="1"/>
  <c r="AJ9" s="1"/>
  <c r="C10"/>
  <c r="C11"/>
  <c r="C12"/>
  <c r="C13"/>
  <c r="C14"/>
  <c r="C15"/>
  <c r="C16"/>
  <c r="N16" s="1"/>
  <c r="Y16" s="1"/>
  <c r="AJ16" s="1"/>
  <c r="C17"/>
  <c r="N17" s="1"/>
  <c r="Y17" s="1"/>
  <c r="AJ17" s="1"/>
  <c r="C18"/>
  <c r="C19"/>
  <c r="C20"/>
  <c r="N20" s="1"/>
  <c r="Y20" s="1"/>
  <c r="AJ20" s="1"/>
  <c r="C21"/>
  <c r="C22"/>
  <c r="C23"/>
  <c r="C24"/>
  <c r="C25"/>
  <c r="C26"/>
  <c r="C7"/>
  <c r="A8"/>
  <c r="L8" s="1"/>
  <c r="W8" s="1"/>
  <c r="AH8" s="1"/>
  <c r="A9"/>
  <c r="A10"/>
  <c r="A11"/>
  <c r="A12"/>
  <c r="L12" s="1"/>
  <c r="W12" s="1"/>
  <c r="AH12" s="1"/>
  <c r="A13"/>
  <c r="L13" s="1"/>
  <c r="W13" s="1"/>
  <c r="AH13" s="1"/>
  <c r="A14"/>
  <c r="A15"/>
  <c r="A16"/>
  <c r="A17"/>
  <c r="A18"/>
  <c r="A19"/>
  <c r="A20"/>
  <c r="L20" s="1"/>
  <c r="W20" s="1"/>
  <c r="AH20" s="1"/>
  <c r="A21"/>
  <c r="L21" s="1"/>
  <c r="W21" s="1"/>
  <c r="AH21" s="1"/>
  <c r="A22"/>
  <c r="A23"/>
  <c r="A24"/>
  <c r="A25"/>
  <c r="A26"/>
  <c r="A7"/>
  <c r="L7" s="1"/>
  <c r="AL27"/>
  <c r="AA27"/>
  <c r="P27"/>
  <c r="E27"/>
  <c r="AK26"/>
  <c r="Z26"/>
  <c r="O26"/>
  <c r="M26"/>
  <c r="X26" s="1"/>
  <c r="AI26" s="1"/>
  <c r="N26"/>
  <c r="Y26" s="1"/>
  <c r="AJ26" s="1"/>
  <c r="L26"/>
  <c r="W26" s="1"/>
  <c r="AH26" s="1"/>
  <c r="AK25"/>
  <c r="Z25"/>
  <c r="O25"/>
  <c r="M25"/>
  <c r="X25" s="1"/>
  <c r="AI25" s="1"/>
  <c r="N25"/>
  <c r="Y25" s="1"/>
  <c r="AJ25" s="1"/>
  <c r="L25"/>
  <c r="W25" s="1"/>
  <c r="AH25" s="1"/>
  <c r="AK24"/>
  <c r="AI24"/>
  <c r="Z24"/>
  <c r="X24"/>
  <c r="O24"/>
  <c r="N24"/>
  <c r="Y24" s="1"/>
  <c r="AJ24" s="1"/>
  <c r="M24"/>
  <c r="L24"/>
  <c r="W24" s="1"/>
  <c r="AH24" s="1"/>
  <c r="AK23"/>
  <c r="Z23"/>
  <c r="X23"/>
  <c r="AI23" s="1"/>
  <c r="O23"/>
  <c r="N23"/>
  <c r="Y23" s="1"/>
  <c r="AJ23" s="1"/>
  <c r="M23"/>
  <c r="L23"/>
  <c r="W23" s="1"/>
  <c r="AH23" s="1"/>
  <c r="AK22"/>
  <c r="Z22"/>
  <c r="O22"/>
  <c r="M22"/>
  <c r="X22" s="1"/>
  <c r="AI22" s="1"/>
  <c r="N22"/>
  <c r="Y22" s="1"/>
  <c r="AJ22" s="1"/>
  <c r="L22"/>
  <c r="W22" s="1"/>
  <c r="AH22" s="1"/>
  <c r="AK21"/>
  <c r="Z21"/>
  <c r="O21"/>
  <c r="M21"/>
  <c r="X21" s="1"/>
  <c r="AI21" s="1"/>
  <c r="N21"/>
  <c r="Y21" s="1"/>
  <c r="AJ21" s="1"/>
  <c r="AK20"/>
  <c r="AI20"/>
  <c r="Z20"/>
  <c r="X20"/>
  <c r="O20"/>
  <c r="M20"/>
  <c r="AK19"/>
  <c r="Z19"/>
  <c r="X19"/>
  <c r="AI19" s="1"/>
  <c r="O19"/>
  <c r="N19"/>
  <c r="Y19" s="1"/>
  <c r="AJ19" s="1"/>
  <c r="M19"/>
  <c r="L19"/>
  <c r="W19" s="1"/>
  <c r="AH19" s="1"/>
  <c r="AK18"/>
  <c r="Z18"/>
  <c r="O18"/>
  <c r="M18"/>
  <c r="X18" s="1"/>
  <c r="AI18" s="1"/>
  <c r="N18"/>
  <c r="Y18" s="1"/>
  <c r="AJ18" s="1"/>
  <c r="L18"/>
  <c r="W18" s="1"/>
  <c r="AH18" s="1"/>
  <c r="AK17"/>
  <c r="Z17"/>
  <c r="O17"/>
  <c r="M17"/>
  <c r="X17" s="1"/>
  <c r="AI17" s="1"/>
  <c r="L17"/>
  <c r="W17" s="1"/>
  <c r="AH17" s="1"/>
  <c r="AK16"/>
  <c r="AI16"/>
  <c r="Z16"/>
  <c r="X16"/>
  <c r="O16"/>
  <c r="M16"/>
  <c r="AK15"/>
  <c r="Z15"/>
  <c r="X15"/>
  <c r="AI15" s="1"/>
  <c r="O15"/>
  <c r="N15"/>
  <c r="Y15" s="1"/>
  <c r="AJ15" s="1"/>
  <c r="M15"/>
  <c r="L15"/>
  <c r="W15" s="1"/>
  <c r="AH15" s="1"/>
  <c r="AK14"/>
  <c r="Z14"/>
  <c r="O14"/>
  <c r="M14"/>
  <c r="X14" s="1"/>
  <c r="AI14" s="1"/>
  <c r="N14"/>
  <c r="Y14" s="1"/>
  <c r="AJ14" s="1"/>
  <c r="L14"/>
  <c r="W14" s="1"/>
  <c r="AH14" s="1"/>
  <c r="AK13"/>
  <c r="Z13"/>
  <c r="O13"/>
  <c r="M13"/>
  <c r="X13" s="1"/>
  <c r="AI13" s="1"/>
  <c r="N13"/>
  <c r="Y13" s="1"/>
  <c r="AJ13" s="1"/>
  <c r="AK12"/>
  <c r="AI12"/>
  <c r="Z12"/>
  <c r="X12"/>
  <c r="O12"/>
  <c r="N12"/>
  <c r="Y12" s="1"/>
  <c r="AJ12" s="1"/>
  <c r="M12"/>
  <c r="AK11"/>
  <c r="Z11"/>
  <c r="X11"/>
  <c r="AI11" s="1"/>
  <c r="O11"/>
  <c r="N11"/>
  <c r="Y11" s="1"/>
  <c r="AJ11" s="1"/>
  <c r="M11"/>
  <c r="L11"/>
  <c r="W11" s="1"/>
  <c r="AH11" s="1"/>
  <c r="AK10"/>
  <c r="Z10"/>
  <c r="O10"/>
  <c r="M10"/>
  <c r="X10" s="1"/>
  <c r="AI10" s="1"/>
  <c r="N10"/>
  <c r="Y10" s="1"/>
  <c r="AJ10" s="1"/>
  <c r="L10"/>
  <c r="W10" s="1"/>
  <c r="AH10" s="1"/>
  <c r="AK9"/>
  <c r="Z9"/>
  <c r="O9"/>
  <c r="M9"/>
  <c r="X9" s="1"/>
  <c r="AI9" s="1"/>
  <c r="L9"/>
  <c r="W9" s="1"/>
  <c r="AH9" s="1"/>
  <c r="AK8"/>
  <c r="AI8"/>
  <c r="Z8"/>
  <c r="X8"/>
  <c r="O8"/>
  <c r="M8"/>
  <c r="AK7"/>
  <c r="Z7"/>
  <c r="X7"/>
  <c r="AI7" s="1"/>
  <c r="O7"/>
  <c r="N7"/>
  <c r="M7"/>
  <c r="AJ2"/>
  <c r="AJ4" s="1"/>
  <c r="Y2"/>
  <c r="Y4" s="1"/>
  <c r="N2"/>
  <c r="N4" s="1"/>
  <c r="C2" i="24"/>
  <c r="C4" s="1"/>
  <c r="C8"/>
  <c r="C9"/>
  <c r="N9" s="1"/>
  <c r="Y9" s="1"/>
  <c r="AJ9" s="1"/>
  <c r="C10"/>
  <c r="C11"/>
  <c r="C12"/>
  <c r="C13"/>
  <c r="N13" s="1"/>
  <c r="Y13" s="1"/>
  <c r="AJ13" s="1"/>
  <c r="C14"/>
  <c r="C15"/>
  <c r="C16"/>
  <c r="C17"/>
  <c r="C18"/>
  <c r="N18" s="1"/>
  <c r="Y18" s="1"/>
  <c r="AJ18" s="1"/>
  <c r="C19"/>
  <c r="C20"/>
  <c r="C21"/>
  <c r="N21" s="1"/>
  <c r="Y21" s="1"/>
  <c r="AJ21" s="1"/>
  <c r="C22"/>
  <c r="N22" s="1"/>
  <c r="Y22" s="1"/>
  <c r="AJ22" s="1"/>
  <c r="C23"/>
  <c r="C24"/>
  <c r="C25"/>
  <c r="C26"/>
  <c r="N26" s="1"/>
  <c r="Y26" s="1"/>
  <c r="AJ26" s="1"/>
  <c r="C7"/>
  <c r="A8"/>
  <c r="L8" s="1"/>
  <c r="W8" s="1"/>
  <c r="AH8" s="1"/>
  <c r="A9"/>
  <c r="A10"/>
  <c r="A11"/>
  <c r="A12"/>
  <c r="A13"/>
  <c r="A14"/>
  <c r="A15"/>
  <c r="L15" s="1"/>
  <c r="W15" s="1"/>
  <c r="AH15" s="1"/>
  <c r="A16"/>
  <c r="A17"/>
  <c r="A18"/>
  <c r="A19"/>
  <c r="L19" s="1"/>
  <c r="W19" s="1"/>
  <c r="AH19" s="1"/>
  <c r="A20"/>
  <c r="L20" s="1"/>
  <c r="W20" s="1"/>
  <c r="AH20" s="1"/>
  <c r="A21"/>
  <c r="L21" s="1"/>
  <c r="W21" s="1"/>
  <c r="AH21" s="1"/>
  <c r="A22"/>
  <c r="A23"/>
  <c r="L23" s="1"/>
  <c r="W23" s="1"/>
  <c r="AH23" s="1"/>
  <c r="A24"/>
  <c r="A25"/>
  <c r="A26"/>
  <c r="A7"/>
  <c r="AL27"/>
  <c r="AA27"/>
  <c r="P27"/>
  <c r="E27"/>
  <c r="AK26"/>
  <c r="Z26"/>
  <c r="X26"/>
  <c r="AI26" s="1"/>
  <c r="O26"/>
  <c r="M26"/>
  <c r="L26"/>
  <c r="W26" s="1"/>
  <c r="AH26" s="1"/>
  <c r="AK25"/>
  <c r="Z25"/>
  <c r="O25"/>
  <c r="M25"/>
  <c r="X25" s="1"/>
  <c r="AI25" s="1"/>
  <c r="N25"/>
  <c r="Y25" s="1"/>
  <c r="AJ25" s="1"/>
  <c r="L25"/>
  <c r="W25" s="1"/>
  <c r="AH25" s="1"/>
  <c r="AK24"/>
  <c r="AI24"/>
  <c r="Z24"/>
  <c r="X24"/>
  <c r="O24"/>
  <c r="N24"/>
  <c r="Y24" s="1"/>
  <c r="AJ24" s="1"/>
  <c r="M24"/>
  <c r="L24"/>
  <c r="W24" s="1"/>
  <c r="AH24" s="1"/>
  <c r="AK23"/>
  <c r="AI23"/>
  <c r="Z23"/>
  <c r="Y23"/>
  <c r="AJ23" s="1"/>
  <c r="X23"/>
  <c r="O23"/>
  <c r="N23"/>
  <c r="M23"/>
  <c r="AK22"/>
  <c r="Z22"/>
  <c r="X22"/>
  <c r="AI22" s="1"/>
  <c r="O22"/>
  <c r="M22"/>
  <c r="L22"/>
  <c r="W22" s="1"/>
  <c r="AH22" s="1"/>
  <c r="AK21"/>
  <c r="AQ21" s="1"/>
  <c r="Z21"/>
  <c r="O21"/>
  <c r="M21"/>
  <c r="X21" s="1"/>
  <c r="AI21" s="1"/>
  <c r="AK20"/>
  <c r="Z20"/>
  <c r="O20"/>
  <c r="M20"/>
  <c r="X20" s="1"/>
  <c r="AI20" s="1"/>
  <c r="N20"/>
  <c r="Y20" s="1"/>
  <c r="AJ20" s="1"/>
  <c r="AK19"/>
  <c r="AI19"/>
  <c r="Z19"/>
  <c r="X19"/>
  <c r="O19"/>
  <c r="N19"/>
  <c r="Y19" s="1"/>
  <c r="AJ19" s="1"/>
  <c r="M19"/>
  <c r="AK18"/>
  <c r="Z18"/>
  <c r="X18"/>
  <c r="AI18" s="1"/>
  <c r="O18"/>
  <c r="U18" s="1"/>
  <c r="M18"/>
  <c r="L18"/>
  <c r="W18" s="1"/>
  <c r="AH18" s="1"/>
  <c r="AK17"/>
  <c r="Z17"/>
  <c r="O17"/>
  <c r="M17"/>
  <c r="X17" s="1"/>
  <c r="AI17" s="1"/>
  <c r="N17"/>
  <c r="Y17" s="1"/>
  <c r="AJ17" s="1"/>
  <c r="L17"/>
  <c r="W17" s="1"/>
  <c r="AH17" s="1"/>
  <c r="AK16"/>
  <c r="Z16"/>
  <c r="O16"/>
  <c r="M16"/>
  <c r="X16" s="1"/>
  <c r="AI16" s="1"/>
  <c r="N16"/>
  <c r="Y16" s="1"/>
  <c r="AJ16" s="1"/>
  <c r="AK15"/>
  <c r="AI15"/>
  <c r="Z15"/>
  <c r="X15"/>
  <c r="O15"/>
  <c r="N15"/>
  <c r="Y15" s="1"/>
  <c r="AJ15" s="1"/>
  <c r="M15"/>
  <c r="AK14"/>
  <c r="Z14"/>
  <c r="X14"/>
  <c r="AI14" s="1"/>
  <c r="O14"/>
  <c r="N14"/>
  <c r="Y14" s="1"/>
  <c r="AJ14" s="1"/>
  <c r="M14"/>
  <c r="L14"/>
  <c r="W14" s="1"/>
  <c r="AH14" s="1"/>
  <c r="AK13"/>
  <c r="AQ13" s="1"/>
  <c r="Z13"/>
  <c r="O13"/>
  <c r="M13"/>
  <c r="X13" s="1"/>
  <c r="AI13" s="1"/>
  <c r="L13"/>
  <c r="W13" s="1"/>
  <c r="AH13" s="1"/>
  <c r="AK12"/>
  <c r="Z12"/>
  <c r="O12"/>
  <c r="M12"/>
  <c r="X12" s="1"/>
  <c r="AI12" s="1"/>
  <c r="N12"/>
  <c r="Y12" s="1"/>
  <c r="AJ12" s="1"/>
  <c r="L12"/>
  <c r="W12" s="1"/>
  <c r="AH12" s="1"/>
  <c r="AK11"/>
  <c r="AI11"/>
  <c r="Z11"/>
  <c r="X11"/>
  <c r="O11"/>
  <c r="N11"/>
  <c r="Y11" s="1"/>
  <c r="AJ11" s="1"/>
  <c r="M11"/>
  <c r="L11"/>
  <c r="W11" s="1"/>
  <c r="AH11" s="1"/>
  <c r="AK10"/>
  <c r="Z10"/>
  <c r="X10"/>
  <c r="AI10" s="1"/>
  <c r="O10"/>
  <c r="N10"/>
  <c r="Y10" s="1"/>
  <c r="AJ10" s="1"/>
  <c r="M10"/>
  <c r="L10"/>
  <c r="W10" s="1"/>
  <c r="AH10" s="1"/>
  <c r="AK9"/>
  <c r="Z9"/>
  <c r="O9"/>
  <c r="M9"/>
  <c r="X9" s="1"/>
  <c r="AI9" s="1"/>
  <c r="L9"/>
  <c r="W9" s="1"/>
  <c r="AH9" s="1"/>
  <c r="AK8"/>
  <c r="Z8"/>
  <c r="O8"/>
  <c r="M8"/>
  <c r="X8" s="1"/>
  <c r="AI8" s="1"/>
  <c r="N8"/>
  <c r="Y8" s="1"/>
  <c r="AJ8" s="1"/>
  <c r="AK7"/>
  <c r="AI7"/>
  <c r="Z7"/>
  <c r="X7"/>
  <c r="O7"/>
  <c r="N7"/>
  <c r="Y7" s="1"/>
  <c r="M7"/>
  <c r="AJ2"/>
  <c r="AJ4" s="1"/>
  <c r="Y2"/>
  <c r="Y4" s="1"/>
  <c r="N2"/>
  <c r="N4" s="1"/>
  <c r="C2" i="23"/>
  <c r="C4" s="1"/>
  <c r="J26" s="1"/>
  <c r="C8"/>
  <c r="N8" s="1"/>
  <c r="Y8" s="1"/>
  <c r="AJ8" s="1"/>
  <c r="C9"/>
  <c r="C10"/>
  <c r="C11"/>
  <c r="C12"/>
  <c r="N12" s="1"/>
  <c r="Y12" s="1"/>
  <c r="AJ12" s="1"/>
  <c r="C13"/>
  <c r="C14"/>
  <c r="C15"/>
  <c r="C16"/>
  <c r="N16" s="1"/>
  <c r="Y16" s="1"/>
  <c r="AJ16" s="1"/>
  <c r="C17"/>
  <c r="N17" s="1"/>
  <c r="Y17" s="1"/>
  <c r="AJ17" s="1"/>
  <c r="C18"/>
  <c r="C19"/>
  <c r="C20"/>
  <c r="N20" s="1"/>
  <c r="Y20" s="1"/>
  <c r="AJ20" s="1"/>
  <c r="C21"/>
  <c r="C22"/>
  <c r="C23"/>
  <c r="C24"/>
  <c r="N24" s="1"/>
  <c r="Y24" s="1"/>
  <c r="AJ24" s="1"/>
  <c r="C25"/>
  <c r="N25" s="1"/>
  <c r="Y25" s="1"/>
  <c r="AJ25" s="1"/>
  <c r="C26"/>
  <c r="C7"/>
  <c r="A8"/>
  <c r="A9"/>
  <c r="L9" s="1"/>
  <c r="W9" s="1"/>
  <c r="AH9" s="1"/>
  <c r="A10"/>
  <c r="L10" s="1"/>
  <c r="W10" s="1"/>
  <c r="AH10" s="1"/>
  <c r="A11"/>
  <c r="A12"/>
  <c r="A13"/>
  <c r="L13" s="1"/>
  <c r="W13" s="1"/>
  <c r="AH13" s="1"/>
  <c r="A14"/>
  <c r="L14" s="1"/>
  <c r="W14" s="1"/>
  <c r="AH14" s="1"/>
  <c r="A15"/>
  <c r="A16"/>
  <c r="A17"/>
  <c r="L17" s="1"/>
  <c r="W17" s="1"/>
  <c r="AH17" s="1"/>
  <c r="A18"/>
  <c r="L18" s="1"/>
  <c r="W18" s="1"/>
  <c r="AH18" s="1"/>
  <c r="A19"/>
  <c r="A20"/>
  <c r="A21"/>
  <c r="L21" s="1"/>
  <c r="W21" s="1"/>
  <c r="AH21" s="1"/>
  <c r="A22"/>
  <c r="L22" s="1"/>
  <c r="W22" s="1"/>
  <c r="AH22" s="1"/>
  <c r="A23"/>
  <c r="A24"/>
  <c r="A25"/>
  <c r="L25" s="1"/>
  <c r="W25" s="1"/>
  <c r="AH25" s="1"/>
  <c r="A26"/>
  <c r="L26" s="1"/>
  <c r="W26" s="1"/>
  <c r="AH26" s="1"/>
  <c r="A7"/>
  <c r="C37" s="1"/>
  <c r="AL27"/>
  <c r="AA27"/>
  <c r="P27"/>
  <c r="E27"/>
  <c r="AK26"/>
  <c r="Z26"/>
  <c r="X26"/>
  <c r="AI26" s="1"/>
  <c r="O26"/>
  <c r="N26"/>
  <c r="Y26" s="1"/>
  <c r="AJ26" s="1"/>
  <c r="M26"/>
  <c r="AK25"/>
  <c r="Z25"/>
  <c r="X25"/>
  <c r="AI25" s="1"/>
  <c r="O25"/>
  <c r="M25"/>
  <c r="AK24"/>
  <c r="Z24"/>
  <c r="X24"/>
  <c r="AI24" s="1"/>
  <c r="O24"/>
  <c r="M24"/>
  <c r="L24"/>
  <c r="W24" s="1"/>
  <c r="AH24" s="1"/>
  <c r="AK23"/>
  <c r="Z23"/>
  <c r="X23"/>
  <c r="AI23" s="1"/>
  <c r="O23"/>
  <c r="N23"/>
  <c r="Y23" s="1"/>
  <c r="AJ23" s="1"/>
  <c r="M23"/>
  <c r="L23"/>
  <c r="W23" s="1"/>
  <c r="AH23" s="1"/>
  <c r="AK22"/>
  <c r="Z22"/>
  <c r="X22"/>
  <c r="AI22" s="1"/>
  <c r="O22"/>
  <c r="N22"/>
  <c r="Y22" s="1"/>
  <c r="AJ22" s="1"/>
  <c r="M22"/>
  <c r="AK21"/>
  <c r="Z21"/>
  <c r="X21"/>
  <c r="AI21" s="1"/>
  <c r="O21"/>
  <c r="N21"/>
  <c r="Y21" s="1"/>
  <c r="AJ21" s="1"/>
  <c r="M21"/>
  <c r="AK20"/>
  <c r="Z20"/>
  <c r="X20"/>
  <c r="AI20" s="1"/>
  <c r="O20"/>
  <c r="M20"/>
  <c r="L20"/>
  <c r="W20" s="1"/>
  <c r="AH20" s="1"/>
  <c r="AK19"/>
  <c r="Z19"/>
  <c r="X19"/>
  <c r="AI19" s="1"/>
  <c r="O19"/>
  <c r="N19"/>
  <c r="Y19" s="1"/>
  <c r="AJ19" s="1"/>
  <c r="M19"/>
  <c r="L19"/>
  <c r="W19" s="1"/>
  <c r="AH19" s="1"/>
  <c r="AK18"/>
  <c r="Z18"/>
  <c r="X18"/>
  <c r="AI18" s="1"/>
  <c r="O18"/>
  <c r="N18"/>
  <c r="Y18" s="1"/>
  <c r="AJ18" s="1"/>
  <c r="M18"/>
  <c r="AK17"/>
  <c r="Z17"/>
  <c r="X17"/>
  <c r="AI17" s="1"/>
  <c r="O17"/>
  <c r="M17"/>
  <c r="AK16"/>
  <c r="Z16"/>
  <c r="X16"/>
  <c r="AI16" s="1"/>
  <c r="O16"/>
  <c r="M16"/>
  <c r="L16"/>
  <c r="W16" s="1"/>
  <c r="AH16" s="1"/>
  <c r="AK15"/>
  <c r="Z15"/>
  <c r="X15"/>
  <c r="AI15" s="1"/>
  <c r="O15"/>
  <c r="N15"/>
  <c r="Y15" s="1"/>
  <c r="AJ15" s="1"/>
  <c r="M15"/>
  <c r="L15"/>
  <c r="W15" s="1"/>
  <c r="AH15" s="1"/>
  <c r="AK14"/>
  <c r="Z14"/>
  <c r="X14"/>
  <c r="AI14" s="1"/>
  <c r="O14"/>
  <c r="N14"/>
  <c r="Y14" s="1"/>
  <c r="AJ14" s="1"/>
  <c r="M14"/>
  <c r="AK13"/>
  <c r="Z13"/>
  <c r="X13"/>
  <c r="AI13" s="1"/>
  <c r="O13"/>
  <c r="N13"/>
  <c r="Y13" s="1"/>
  <c r="AJ13" s="1"/>
  <c r="M13"/>
  <c r="AK12"/>
  <c r="Z12"/>
  <c r="X12"/>
  <c r="AI12" s="1"/>
  <c r="O12"/>
  <c r="M12"/>
  <c r="L12"/>
  <c r="W12" s="1"/>
  <c r="AH12" s="1"/>
  <c r="AK11"/>
  <c r="Z11"/>
  <c r="X11"/>
  <c r="AI11" s="1"/>
  <c r="O11"/>
  <c r="N11"/>
  <c r="Y11" s="1"/>
  <c r="AJ11" s="1"/>
  <c r="M11"/>
  <c r="L11"/>
  <c r="W11" s="1"/>
  <c r="AH11" s="1"/>
  <c r="AK10"/>
  <c r="Z10"/>
  <c r="X10"/>
  <c r="AI10" s="1"/>
  <c r="O10"/>
  <c r="N10"/>
  <c r="Y10" s="1"/>
  <c r="AJ10" s="1"/>
  <c r="M10"/>
  <c r="AK9"/>
  <c r="Z9"/>
  <c r="X9"/>
  <c r="AI9" s="1"/>
  <c r="O9"/>
  <c r="N9"/>
  <c r="Y9" s="1"/>
  <c r="AJ9" s="1"/>
  <c r="M9"/>
  <c r="AK8"/>
  <c r="Z8"/>
  <c r="X8"/>
  <c r="AI8" s="1"/>
  <c r="O8"/>
  <c r="M8"/>
  <c r="L8"/>
  <c r="W8" s="1"/>
  <c r="AH8" s="1"/>
  <c r="AK7"/>
  <c r="Z7"/>
  <c r="X7"/>
  <c r="AI7" s="1"/>
  <c r="O7"/>
  <c r="M7"/>
  <c r="AJ2"/>
  <c r="AJ4" s="1"/>
  <c r="Y2"/>
  <c r="Y4" s="1"/>
  <c r="N2"/>
  <c r="N4" s="1"/>
  <c r="C30" i="6"/>
  <c r="AL27"/>
  <c r="Y4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7"/>
  <c r="AA27"/>
  <c r="P27"/>
  <c r="E27"/>
  <c r="D27"/>
  <c r="O27" s="1"/>
  <c r="C27"/>
  <c r="U10" i="24" l="1"/>
  <c r="J18" i="26"/>
  <c r="C30" i="33"/>
  <c r="N7"/>
  <c r="Y7" s="1"/>
  <c r="Y27" s="1"/>
  <c r="J10"/>
  <c r="J18"/>
  <c r="J13"/>
  <c r="J21"/>
  <c r="AQ19"/>
  <c r="AQ15"/>
  <c r="AQ11"/>
  <c r="AQ7"/>
  <c r="AQ26"/>
  <c r="AQ22"/>
  <c r="AQ14"/>
  <c r="AQ24"/>
  <c r="AQ20"/>
  <c r="AQ16"/>
  <c r="AQ12"/>
  <c r="AQ23"/>
  <c r="AQ18"/>
  <c r="AQ10"/>
  <c r="AF14"/>
  <c r="AF10"/>
  <c r="AF21"/>
  <c r="AF17"/>
  <c r="AF23"/>
  <c r="AF26"/>
  <c r="AF22"/>
  <c r="AF18"/>
  <c r="AF25"/>
  <c r="AF13"/>
  <c r="AF9"/>
  <c r="U25"/>
  <c r="U21"/>
  <c r="U24"/>
  <c r="U16"/>
  <c r="U26"/>
  <c r="U22"/>
  <c r="U17"/>
  <c r="U13"/>
  <c r="U9"/>
  <c r="U20"/>
  <c r="U12"/>
  <c r="U8"/>
  <c r="AF11"/>
  <c r="AF12"/>
  <c r="AQ13"/>
  <c r="AF19"/>
  <c r="AF20"/>
  <c r="AQ21"/>
  <c r="U7"/>
  <c r="U27" s="1"/>
  <c r="N29" s="1"/>
  <c r="AQ8"/>
  <c r="J14"/>
  <c r="U15"/>
  <c r="J22"/>
  <c r="U23"/>
  <c r="AQ25"/>
  <c r="J24"/>
  <c r="J19"/>
  <c r="J11"/>
  <c r="J7"/>
  <c r="J27" s="1"/>
  <c r="C29" s="1"/>
  <c r="C32" s="1"/>
  <c r="J25"/>
  <c r="J20"/>
  <c r="J16"/>
  <c r="J12"/>
  <c r="J8"/>
  <c r="J23"/>
  <c r="J15"/>
  <c r="W7"/>
  <c r="AF8"/>
  <c r="J9"/>
  <c r="AQ9"/>
  <c r="AF15"/>
  <c r="AF16"/>
  <c r="J17"/>
  <c r="AQ17"/>
  <c r="J26"/>
  <c r="L16"/>
  <c r="AF7"/>
  <c r="N30"/>
  <c r="C27"/>
  <c r="C36"/>
  <c r="J9" i="32"/>
  <c r="J10"/>
  <c r="N8"/>
  <c r="Y8" s="1"/>
  <c r="AJ8" s="1"/>
  <c r="N27"/>
  <c r="Y7"/>
  <c r="Y30" s="1"/>
  <c r="U17"/>
  <c r="U13"/>
  <c r="U9"/>
  <c r="U24"/>
  <c r="U20"/>
  <c r="U16"/>
  <c r="U12"/>
  <c r="U26"/>
  <c r="U22"/>
  <c r="U18"/>
  <c r="U25"/>
  <c r="U21"/>
  <c r="U8"/>
  <c r="W7"/>
  <c r="AQ15"/>
  <c r="AQ11"/>
  <c r="AQ7"/>
  <c r="AQ26"/>
  <c r="AQ22"/>
  <c r="AQ10"/>
  <c r="AQ24"/>
  <c r="AQ20"/>
  <c r="AQ16"/>
  <c r="AQ12"/>
  <c r="AQ23"/>
  <c r="AQ19"/>
  <c r="AQ18"/>
  <c r="AQ14"/>
  <c r="U11"/>
  <c r="U10"/>
  <c r="J14"/>
  <c r="U14"/>
  <c r="J17"/>
  <c r="J18"/>
  <c r="U19"/>
  <c r="AQ21"/>
  <c r="AQ25"/>
  <c r="J24"/>
  <c r="J20"/>
  <c r="J16"/>
  <c r="J12"/>
  <c r="J8"/>
  <c r="J19"/>
  <c r="J15"/>
  <c r="J25"/>
  <c r="J23"/>
  <c r="J11"/>
  <c r="J7"/>
  <c r="J27" s="1"/>
  <c r="C29" s="1"/>
  <c r="C32" s="1"/>
  <c r="J13"/>
  <c r="U15"/>
  <c r="U7"/>
  <c r="U27" s="1"/>
  <c r="N29" s="1"/>
  <c r="J21"/>
  <c r="J22"/>
  <c r="U23"/>
  <c r="J26"/>
  <c r="L16"/>
  <c r="AF26"/>
  <c r="AF7"/>
  <c r="AF19"/>
  <c r="AF23"/>
  <c r="N30"/>
  <c r="AF10"/>
  <c r="AF14"/>
  <c r="AF18"/>
  <c r="AJ7"/>
  <c r="C27"/>
  <c r="C36"/>
  <c r="C30" i="31"/>
  <c r="J10"/>
  <c r="J18"/>
  <c r="J26"/>
  <c r="J25"/>
  <c r="J20"/>
  <c r="J8"/>
  <c r="J21"/>
  <c r="J17"/>
  <c r="J13"/>
  <c r="J9"/>
  <c r="J24"/>
  <c r="J16"/>
  <c r="J12"/>
  <c r="W7"/>
  <c r="AF15"/>
  <c r="AF11"/>
  <c r="AF7"/>
  <c r="AF22"/>
  <c r="AF23"/>
  <c r="AF19"/>
  <c r="AF26"/>
  <c r="AF18"/>
  <c r="AF14"/>
  <c r="AF10"/>
  <c r="U7"/>
  <c r="U27" s="1"/>
  <c r="N29" s="1"/>
  <c r="U15"/>
  <c r="U23"/>
  <c r="J11"/>
  <c r="U12"/>
  <c r="J19"/>
  <c r="U20"/>
  <c r="J7"/>
  <c r="J27" s="1"/>
  <c r="C29" s="1"/>
  <c r="AQ9"/>
  <c r="J15"/>
  <c r="U16"/>
  <c r="AQ17"/>
  <c r="J23"/>
  <c r="U24"/>
  <c r="AQ25"/>
  <c r="U22"/>
  <c r="U18"/>
  <c r="U10"/>
  <c r="U21"/>
  <c r="U17"/>
  <c r="U13"/>
  <c r="U9"/>
  <c r="U26"/>
  <c r="U14"/>
  <c r="U25"/>
  <c r="AQ20"/>
  <c r="AQ16"/>
  <c r="AQ12"/>
  <c r="AQ8"/>
  <c r="AQ23"/>
  <c r="AQ15"/>
  <c r="AQ11"/>
  <c r="AQ24"/>
  <c r="AQ19"/>
  <c r="AQ7"/>
  <c r="N27"/>
  <c r="U11"/>
  <c r="J14"/>
  <c r="AQ14"/>
  <c r="U19"/>
  <c r="AF20"/>
  <c r="AF21"/>
  <c r="J22"/>
  <c r="AQ22"/>
  <c r="L9"/>
  <c r="W9" s="1"/>
  <c r="AH9" s="1"/>
  <c r="N30"/>
  <c r="Y7"/>
  <c r="U8"/>
  <c r="L16"/>
  <c r="C27"/>
  <c r="C36"/>
  <c r="N8" i="30"/>
  <c r="Y8" s="1"/>
  <c r="AJ8" s="1"/>
  <c r="C37"/>
  <c r="J13"/>
  <c r="J21"/>
  <c r="J14"/>
  <c r="J22"/>
  <c r="AF26"/>
  <c r="AF25"/>
  <c r="AF21"/>
  <c r="AF17"/>
  <c r="AF13"/>
  <c r="AF19"/>
  <c r="AF7"/>
  <c r="AF27" s="1"/>
  <c r="Y29" s="1"/>
  <c r="AF22"/>
  <c r="AF18"/>
  <c r="AF14"/>
  <c r="AF10"/>
  <c r="AF9"/>
  <c r="U25"/>
  <c r="U21"/>
  <c r="U17"/>
  <c r="U26"/>
  <c r="U13"/>
  <c r="U9"/>
  <c r="U24"/>
  <c r="U20"/>
  <c r="U16"/>
  <c r="U12"/>
  <c r="U8"/>
  <c r="J24"/>
  <c r="J20"/>
  <c r="J12"/>
  <c r="J8"/>
  <c r="J23"/>
  <c r="J19"/>
  <c r="J15"/>
  <c r="J11"/>
  <c r="J7"/>
  <c r="J27" s="1"/>
  <c r="C29" s="1"/>
  <c r="C32" s="1"/>
  <c r="J16"/>
  <c r="W7"/>
  <c r="AF11"/>
  <c r="AF12"/>
  <c r="AF20"/>
  <c r="U7"/>
  <c r="N27"/>
  <c r="AF8"/>
  <c r="J9"/>
  <c r="AQ9"/>
  <c r="U14"/>
  <c r="AF15"/>
  <c r="AF16"/>
  <c r="J17"/>
  <c r="AQ17"/>
  <c r="U22"/>
  <c r="AF23"/>
  <c r="AF24"/>
  <c r="J25"/>
  <c r="AQ25"/>
  <c r="AQ15"/>
  <c r="AQ24"/>
  <c r="AQ20"/>
  <c r="AQ12"/>
  <c r="AQ8"/>
  <c r="AQ23"/>
  <c r="AQ19"/>
  <c r="AQ11"/>
  <c r="AQ7"/>
  <c r="AQ26"/>
  <c r="AQ22"/>
  <c r="AQ18"/>
  <c r="AQ14"/>
  <c r="AQ10"/>
  <c r="U15"/>
  <c r="U23"/>
  <c r="J10"/>
  <c r="U11"/>
  <c r="J18"/>
  <c r="U19"/>
  <c r="J26"/>
  <c r="L16"/>
  <c r="AJ7"/>
  <c r="C27"/>
  <c r="C36"/>
  <c r="C32" i="29"/>
  <c r="C37"/>
  <c r="C39" s="1"/>
  <c r="E39" s="1"/>
  <c r="C42"/>
  <c r="J25"/>
  <c r="J21"/>
  <c r="J9"/>
  <c r="J24"/>
  <c r="J20"/>
  <c r="J12"/>
  <c r="J17"/>
  <c r="J13"/>
  <c r="J16"/>
  <c r="J8"/>
  <c r="W7"/>
  <c r="U7"/>
  <c r="U27" s="1"/>
  <c r="N29" s="1"/>
  <c r="AF8"/>
  <c r="AF9"/>
  <c r="U15"/>
  <c r="AF16"/>
  <c r="AF17"/>
  <c r="U23"/>
  <c r="AF24"/>
  <c r="AF25"/>
  <c r="N27"/>
  <c r="J11"/>
  <c r="U12"/>
  <c r="AQ13"/>
  <c r="J19"/>
  <c r="U20"/>
  <c r="AQ21"/>
  <c r="AF11"/>
  <c r="AF26"/>
  <c r="AF22"/>
  <c r="AF18"/>
  <c r="AF14"/>
  <c r="AF10"/>
  <c r="AF23"/>
  <c r="AF19"/>
  <c r="AF15"/>
  <c r="AF7"/>
  <c r="U14"/>
  <c r="U9"/>
  <c r="U26"/>
  <c r="U22"/>
  <c r="U18"/>
  <c r="U10"/>
  <c r="U25"/>
  <c r="U21"/>
  <c r="U17"/>
  <c r="U13"/>
  <c r="AQ16"/>
  <c r="AQ12"/>
  <c r="AQ15"/>
  <c r="AQ7"/>
  <c r="AQ24"/>
  <c r="AQ20"/>
  <c r="AQ8"/>
  <c r="AQ23"/>
  <c r="AQ19"/>
  <c r="AQ11"/>
  <c r="U11"/>
  <c r="AF12"/>
  <c r="AF13"/>
  <c r="J14"/>
  <c r="AQ14"/>
  <c r="U19"/>
  <c r="AF20"/>
  <c r="AF21"/>
  <c r="J22"/>
  <c r="AQ22"/>
  <c r="L9"/>
  <c r="W9" s="1"/>
  <c r="AH9" s="1"/>
  <c r="N30"/>
  <c r="Y7"/>
  <c r="L16"/>
  <c r="C27"/>
  <c r="C36"/>
  <c r="C38" s="1"/>
  <c r="E38" s="1"/>
  <c r="AQ17" i="28"/>
  <c r="AQ25"/>
  <c r="AQ9"/>
  <c r="AQ10"/>
  <c r="U24"/>
  <c r="AQ9" i="27"/>
  <c r="AQ17"/>
  <c r="AQ25"/>
  <c r="AQ10"/>
  <c r="AQ18"/>
  <c r="AQ26"/>
  <c r="AQ10" i="26"/>
  <c r="AQ13"/>
  <c r="AQ21"/>
  <c r="AF24"/>
  <c r="AF8"/>
  <c r="AF12"/>
  <c r="AF16"/>
  <c r="AF25"/>
  <c r="J26"/>
  <c r="AQ18" i="25"/>
  <c r="AQ10"/>
  <c r="AQ26"/>
  <c r="AQ13"/>
  <c r="AQ21"/>
  <c r="AQ9"/>
  <c r="AF16"/>
  <c r="AF8"/>
  <c r="AF9"/>
  <c r="AF25"/>
  <c r="AF17"/>
  <c r="AF24"/>
  <c r="AQ8" i="24"/>
  <c r="U8" i="28"/>
  <c r="J23"/>
  <c r="J7"/>
  <c r="J26" i="27"/>
  <c r="J15"/>
  <c r="J23"/>
  <c r="J10"/>
  <c r="J18"/>
  <c r="J7"/>
  <c r="J10" i="25"/>
  <c r="J26"/>
  <c r="J18"/>
  <c r="AF23" i="28"/>
  <c r="AF11"/>
  <c r="AF26"/>
  <c r="AF18"/>
  <c r="AF10"/>
  <c r="AF19"/>
  <c r="AF15"/>
  <c r="AF7"/>
  <c r="AF22"/>
  <c r="AF14"/>
  <c r="J21"/>
  <c r="J17"/>
  <c r="J9"/>
  <c r="J24"/>
  <c r="J12"/>
  <c r="J25"/>
  <c r="J13"/>
  <c r="J20"/>
  <c r="J16"/>
  <c r="J8"/>
  <c r="U7"/>
  <c r="AF8"/>
  <c r="AF9"/>
  <c r="U15"/>
  <c r="AF16"/>
  <c r="AF17"/>
  <c r="U23"/>
  <c r="AF24"/>
  <c r="AF25"/>
  <c r="N27"/>
  <c r="J11"/>
  <c r="U12"/>
  <c r="AQ13"/>
  <c r="J19"/>
  <c r="U20"/>
  <c r="AQ21"/>
  <c r="U18"/>
  <c r="U10"/>
  <c r="U17"/>
  <c r="U9"/>
  <c r="U26"/>
  <c r="U22"/>
  <c r="U14"/>
  <c r="U25"/>
  <c r="U21"/>
  <c r="U13"/>
  <c r="AQ24"/>
  <c r="AQ12"/>
  <c r="AQ19"/>
  <c r="AQ15"/>
  <c r="AQ7"/>
  <c r="AQ20"/>
  <c r="AQ16"/>
  <c r="AQ8"/>
  <c r="AQ23"/>
  <c r="AQ11"/>
  <c r="U11"/>
  <c r="AF12"/>
  <c r="AF13"/>
  <c r="J14"/>
  <c r="AQ14"/>
  <c r="U19"/>
  <c r="AF20"/>
  <c r="AF21"/>
  <c r="J22"/>
  <c r="AQ22"/>
  <c r="N30"/>
  <c r="Y7"/>
  <c r="C27"/>
  <c r="C30" i="27"/>
  <c r="J25"/>
  <c r="J13"/>
  <c r="J9"/>
  <c r="J16"/>
  <c r="J21"/>
  <c r="J17"/>
  <c r="J24"/>
  <c r="J20"/>
  <c r="J12"/>
  <c r="J8"/>
  <c r="U7"/>
  <c r="AF9"/>
  <c r="U15"/>
  <c r="AF16"/>
  <c r="AF17"/>
  <c r="U23"/>
  <c r="AF24"/>
  <c r="AF25"/>
  <c r="N27"/>
  <c r="J11"/>
  <c r="U12"/>
  <c r="AQ13"/>
  <c r="J19"/>
  <c r="U20"/>
  <c r="AQ21"/>
  <c r="AF19"/>
  <c r="AF15"/>
  <c r="AF11"/>
  <c r="AF26"/>
  <c r="AF22"/>
  <c r="AF18"/>
  <c r="AF10"/>
  <c r="AF23"/>
  <c r="AF7"/>
  <c r="AF14"/>
  <c r="U18"/>
  <c r="U10"/>
  <c r="U25"/>
  <c r="U13"/>
  <c r="U26"/>
  <c r="U22"/>
  <c r="U14"/>
  <c r="U21"/>
  <c r="U17"/>
  <c r="U9"/>
  <c r="AQ20"/>
  <c r="AQ16"/>
  <c r="AQ23"/>
  <c r="AQ19"/>
  <c r="AQ11"/>
  <c r="AQ7"/>
  <c r="AQ24"/>
  <c r="AQ12"/>
  <c r="AQ8"/>
  <c r="AQ15"/>
  <c r="AF8"/>
  <c r="U11"/>
  <c r="AF12"/>
  <c r="AF13"/>
  <c r="J14"/>
  <c r="AQ14"/>
  <c r="U19"/>
  <c r="AF20"/>
  <c r="AF21"/>
  <c r="J22"/>
  <c r="AQ22"/>
  <c r="N30"/>
  <c r="Y7"/>
  <c r="C27"/>
  <c r="C30" i="26"/>
  <c r="U14"/>
  <c r="U25"/>
  <c r="U9"/>
  <c r="U26"/>
  <c r="U22"/>
  <c r="U18"/>
  <c r="U10"/>
  <c r="U21"/>
  <c r="U17"/>
  <c r="U13"/>
  <c r="J21"/>
  <c r="J17"/>
  <c r="J9"/>
  <c r="J20"/>
  <c r="J25"/>
  <c r="J13"/>
  <c r="J24"/>
  <c r="J16"/>
  <c r="J12"/>
  <c r="J8"/>
  <c r="AF19"/>
  <c r="AF11"/>
  <c r="AF26"/>
  <c r="AF18"/>
  <c r="AF14"/>
  <c r="AF10"/>
  <c r="AF23"/>
  <c r="AF15"/>
  <c r="AF7"/>
  <c r="AF22"/>
  <c r="U7"/>
  <c r="U23"/>
  <c r="N27"/>
  <c r="J11"/>
  <c r="U12"/>
  <c r="J19"/>
  <c r="U20"/>
  <c r="J7"/>
  <c r="U8"/>
  <c r="AQ9"/>
  <c r="J15"/>
  <c r="U16"/>
  <c r="AQ17"/>
  <c r="J23"/>
  <c r="U24"/>
  <c r="AQ25"/>
  <c r="W7"/>
  <c r="AQ24"/>
  <c r="AQ12"/>
  <c r="AQ23"/>
  <c r="AQ15"/>
  <c r="AQ11"/>
  <c r="AQ7"/>
  <c r="AQ20"/>
  <c r="AQ16"/>
  <c r="AQ8"/>
  <c r="AQ19"/>
  <c r="U15"/>
  <c r="U11"/>
  <c r="J14"/>
  <c r="AQ14"/>
  <c r="U19"/>
  <c r="AF20"/>
  <c r="AF21"/>
  <c r="J22"/>
  <c r="AQ22"/>
  <c r="L9"/>
  <c r="W9" s="1"/>
  <c r="AH9" s="1"/>
  <c r="A9" i="27" s="1"/>
  <c r="L9" s="1"/>
  <c r="W9" s="1"/>
  <c r="AH9" s="1"/>
  <c r="A9" i="28" s="1"/>
  <c r="L9" s="1"/>
  <c r="W9" s="1"/>
  <c r="AH9" s="1"/>
  <c r="N30" i="26"/>
  <c r="Y7"/>
  <c r="L16"/>
  <c r="C27"/>
  <c r="C36"/>
  <c r="C30" i="25"/>
  <c r="C37"/>
  <c r="U10"/>
  <c r="U25"/>
  <c r="U26"/>
  <c r="U22"/>
  <c r="U18"/>
  <c r="U14"/>
  <c r="U21"/>
  <c r="U17"/>
  <c r="U13"/>
  <c r="U9"/>
  <c r="AQ24"/>
  <c r="AQ23"/>
  <c r="AQ20"/>
  <c r="AQ16"/>
  <c r="AQ12"/>
  <c r="AQ8"/>
  <c r="AQ19"/>
  <c r="AQ15"/>
  <c r="AQ11"/>
  <c r="AQ7"/>
  <c r="U7"/>
  <c r="U15"/>
  <c r="U23"/>
  <c r="J11"/>
  <c r="U12"/>
  <c r="J19"/>
  <c r="U20"/>
  <c r="U11"/>
  <c r="AF12"/>
  <c r="AF13"/>
  <c r="J14"/>
  <c r="AQ14"/>
  <c r="U19"/>
  <c r="AF20"/>
  <c r="AF21"/>
  <c r="J22"/>
  <c r="AQ22"/>
  <c r="J21"/>
  <c r="J17"/>
  <c r="J13"/>
  <c r="J9"/>
  <c r="J20"/>
  <c r="J16"/>
  <c r="J12"/>
  <c r="J8"/>
  <c r="J25"/>
  <c r="J24"/>
  <c r="W7"/>
  <c r="AF23"/>
  <c r="AF19"/>
  <c r="AF15"/>
  <c r="AF7"/>
  <c r="AF22"/>
  <c r="AF18"/>
  <c r="AF14"/>
  <c r="AF10"/>
  <c r="AF11"/>
  <c r="AF26"/>
  <c r="N27"/>
  <c r="J7"/>
  <c r="J15"/>
  <c r="U16"/>
  <c r="AQ17"/>
  <c r="J23"/>
  <c r="U24"/>
  <c r="AQ25"/>
  <c r="N30"/>
  <c r="Y7"/>
  <c r="U8"/>
  <c r="L16"/>
  <c r="C27"/>
  <c r="C36"/>
  <c r="J13" i="24"/>
  <c r="J22"/>
  <c r="J18"/>
  <c r="J21"/>
  <c r="J14"/>
  <c r="J10"/>
  <c r="C30"/>
  <c r="AF26"/>
  <c r="AF18"/>
  <c r="AF14"/>
  <c r="AF21"/>
  <c r="AF13"/>
  <c r="AF23"/>
  <c r="AF22"/>
  <c r="AF10"/>
  <c r="AF25"/>
  <c r="AF17"/>
  <c r="AF9"/>
  <c r="U25"/>
  <c r="U13"/>
  <c r="U24"/>
  <c r="U16"/>
  <c r="U8"/>
  <c r="U26"/>
  <c r="U21"/>
  <c r="U17"/>
  <c r="U9"/>
  <c r="U20"/>
  <c r="U12"/>
  <c r="J23"/>
  <c r="J19"/>
  <c r="J15"/>
  <c r="J11"/>
  <c r="J25"/>
  <c r="J24"/>
  <c r="J20"/>
  <c r="J16"/>
  <c r="J12"/>
  <c r="J8"/>
  <c r="J7"/>
  <c r="AF11"/>
  <c r="AF12"/>
  <c r="AF19"/>
  <c r="AF20"/>
  <c r="U7"/>
  <c r="U15"/>
  <c r="AQ16"/>
  <c r="U23"/>
  <c r="AQ25"/>
  <c r="N27"/>
  <c r="AF8"/>
  <c r="J9"/>
  <c r="AQ9"/>
  <c r="U14"/>
  <c r="AF15"/>
  <c r="AF16"/>
  <c r="J17"/>
  <c r="AQ17"/>
  <c r="U22"/>
  <c r="J26"/>
  <c r="AQ23"/>
  <c r="AQ19"/>
  <c r="AQ15"/>
  <c r="AQ11"/>
  <c r="AQ7"/>
  <c r="AQ27" s="1"/>
  <c r="AJ29" s="1"/>
  <c r="AQ24"/>
  <c r="AQ26"/>
  <c r="AQ22"/>
  <c r="AQ18"/>
  <c r="AQ14"/>
  <c r="AQ10"/>
  <c r="Y27"/>
  <c r="U11"/>
  <c r="AQ12"/>
  <c r="U19"/>
  <c r="AQ20"/>
  <c r="AF24"/>
  <c r="L16"/>
  <c r="Y30"/>
  <c r="AF7"/>
  <c r="AF27" s="1"/>
  <c r="Y29" s="1"/>
  <c r="Y32" s="1"/>
  <c r="N30"/>
  <c r="AJ7"/>
  <c r="C27"/>
  <c r="C27" i="23"/>
  <c r="C30"/>
  <c r="N7"/>
  <c r="N27" s="1"/>
  <c r="L7"/>
  <c r="W7" s="1"/>
  <c r="AH7" s="1"/>
  <c r="AJ36" s="1"/>
  <c r="C36"/>
  <c r="AQ24"/>
  <c r="AQ23"/>
  <c r="AQ20"/>
  <c r="AQ19"/>
  <c r="AQ16"/>
  <c r="AQ13"/>
  <c r="AQ11"/>
  <c r="AQ9"/>
  <c r="AQ8"/>
  <c r="AQ7"/>
  <c r="AQ26"/>
  <c r="AQ25"/>
  <c r="AQ22"/>
  <c r="AQ21"/>
  <c r="AQ18"/>
  <c r="AQ17"/>
  <c r="AQ15"/>
  <c r="AQ14"/>
  <c r="AQ12"/>
  <c r="AQ10"/>
  <c r="U26"/>
  <c r="U25"/>
  <c r="U24"/>
  <c r="U23"/>
  <c r="U22"/>
  <c r="U21"/>
  <c r="U20"/>
  <c r="U19"/>
  <c r="U18"/>
  <c r="U17"/>
  <c r="U15"/>
  <c r="U14"/>
  <c r="U12"/>
  <c r="U11"/>
  <c r="U10"/>
  <c r="U9"/>
  <c r="U8"/>
  <c r="U7"/>
  <c r="U16"/>
  <c r="AF26"/>
  <c r="AF24"/>
  <c r="AF22"/>
  <c r="AF17"/>
  <c r="AF15"/>
  <c r="AF12"/>
  <c r="AF10"/>
  <c r="AF7"/>
  <c r="AF25"/>
  <c r="AF23"/>
  <c r="AF21"/>
  <c r="AF20"/>
  <c r="AF19"/>
  <c r="AF18"/>
  <c r="AF16"/>
  <c r="AF14"/>
  <c r="AF13"/>
  <c r="AF11"/>
  <c r="AF9"/>
  <c r="AF8"/>
  <c r="U13"/>
  <c r="Y3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AJ7" i="33" l="1"/>
  <c r="AJ30" s="1"/>
  <c r="AF27"/>
  <c r="Y29" s="1"/>
  <c r="Y32" s="1"/>
  <c r="Y30"/>
  <c r="N27"/>
  <c r="C42"/>
  <c r="C39"/>
  <c r="E39" s="1"/>
  <c r="C38"/>
  <c r="E38" s="1"/>
  <c r="AJ27"/>
  <c r="W16"/>
  <c r="N37"/>
  <c r="N36"/>
  <c r="AH7"/>
  <c r="N32"/>
  <c r="Y27" i="32"/>
  <c r="AQ27"/>
  <c r="AJ29" s="1"/>
  <c r="AF27"/>
  <c r="Y29" s="1"/>
  <c r="Y32" s="1"/>
  <c r="Y42" s="1"/>
  <c r="W16"/>
  <c r="N37"/>
  <c r="N36"/>
  <c r="C42"/>
  <c r="C39"/>
  <c r="E39" s="1"/>
  <c r="C38"/>
  <c r="E38" s="1"/>
  <c r="N32"/>
  <c r="AJ27"/>
  <c r="AJ30"/>
  <c r="AH7"/>
  <c r="C32" i="31"/>
  <c r="C38" s="1"/>
  <c r="E38" s="1"/>
  <c r="AF27"/>
  <c r="Y29" s="1"/>
  <c r="Y27"/>
  <c r="AJ7"/>
  <c r="Y30"/>
  <c r="AH7"/>
  <c r="W16"/>
  <c r="N37"/>
  <c r="N36"/>
  <c r="N32"/>
  <c r="Y27" i="30"/>
  <c r="N30"/>
  <c r="N32" s="1"/>
  <c r="Y30"/>
  <c r="U27"/>
  <c r="N29" s="1"/>
  <c r="AJ27"/>
  <c r="AJ30"/>
  <c r="AQ27"/>
  <c r="AJ29" s="1"/>
  <c r="Y32"/>
  <c r="W16"/>
  <c r="N37"/>
  <c r="N36"/>
  <c r="AH7"/>
  <c r="C42"/>
  <c r="C39"/>
  <c r="E39" s="1"/>
  <c r="C38"/>
  <c r="E38" s="1"/>
  <c r="AH7" i="29"/>
  <c r="Y27"/>
  <c r="AJ7"/>
  <c r="Y30"/>
  <c r="N32"/>
  <c r="AF27"/>
  <c r="Y29" s="1"/>
  <c r="Y32" s="1"/>
  <c r="W16"/>
  <c r="N37"/>
  <c r="N36"/>
  <c r="J27" i="28"/>
  <c r="C29" s="1"/>
  <c r="C32" s="1"/>
  <c r="Y27"/>
  <c r="AJ7"/>
  <c r="Y30"/>
  <c r="U27"/>
  <c r="N29" s="1"/>
  <c r="N32" s="1"/>
  <c r="AF27"/>
  <c r="Y29" s="1"/>
  <c r="J27" i="27"/>
  <c r="C29" s="1"/>
  <c r="C32" s="1"/>
  <c r="AF27"/>
  <c r="Y29" s="1"/>
  <c r="U27"/>
  <c r="N29" s="1"/>
  <c r="N32" s="1"/>
  <c r="Y27"/>
  <c r="AJ7"/>
  <c r="Y30"/>
  <c r="Y27" i="26"/>
  <c r="AJ7"/>
  <c r="AQ27" s="1"/>
  <c r="AJ29" s="1"/>
  <c r="Y30"/>
  <c r="U27"/>
  <c r="N29" s="1"/>
  <c r="N32" s="1"/>
  <c r="AF27"/>
  <c r="Y29" s="1"/>
  <c r="W16"/>
  <c r="N37"/>
  <c r="N36"/>
  <c r="AH7"/>
  <c r="A7" i="27" s="1"/>
  <c r="J27" i="26"/>
  <c r="C29" s="1"/>
  <c r="C32" s="1"/>
  <c r="J27" i="25"/>
  <c r="C29" s="1"/>
  <c r="C32" s="1"/>
  <c r="U27"/>
  <c r="N29" s="1"/>
  <c r="N32" s="1"/>
  <c r="Y27"/>
  <c r="AJ7"/>
  <c r="Y30"/>
  <c r="AH7"/>
  <c r="W16"/>
  <c r="N37"/>
  <c r="N36"/>
  <c r="AF27"/>
  <c r="Y29" s="1"/>
  <c r="AQ27"/>
  <c r="AJ29" s="1"/>
  <c r="AJ27" i="24"/>
  <c r="AJ30"/>
  <c r="W16"/>
  <c r="J27"/>
  <c r="C29" s="1"/>
  <c r="C32" s="1"/>
  <c r="Y42"/>
  <c r="AJ32"/>
  <c r="U27"/>
  <c r="N29" s="1"/>
  <c r="N32" s="1"/>
  <c r="N36" i="23"/>
  <c r="Y37"/>
  <c r="N37"/>
  <c r="AJ37"/>
  <c r="Y7"/>
  <c r="Y27" s="1"/>
  <c r="N30"/>
  <c r="J27"/>
  <c r="C29" s="1"/>
  <c r="C32" s="1"/>
  <c r="Y30"/>
  <c r="U27"/>
  <c r="N29" s="1"/>
  <c r="AQ27" i="33" l="1"/>
  <c r="AJ29" s="1"/>
  <c r="AJ32" s="1"/>
  <c r="AJ42" s="1"/>
  <c r="Y42"/>
  <c r="AH16"/>
  <c r="Y37"/>
  <c r="Y39" s="1"/>
  <c r="AA39" s="1"/>
  <c r="Y36"/>
  <c r="Y38" s="1"/>
  <c r="AA38" s="1"/>
  <c r="N42"/>
  <c r="N39"/>
  <c r="P39" s="1"/>
  <c r="N38"/>
  <c r="P38" s="1"/>
  <c r="AJ32" i="32"/>
  <c r="AJ42"/>
  <c r="N39"/>
  <c r="P39" s="1"/>
  <c r="N38"/>
  <c r="P38" s="1"/>
  <c r="N42"/>
  <c r="Y37"/>
  <c r="Y39" s="1"/>
  <c r="AA39" s="1"/>
  <c r="AH16"/>
  <c r="Y36"/>
  <c r="Y38" s="1"/>
  <c r="AA38" s="1"/>
  <c r="Y32" i="31"/>
  <c r="C39"/>
  <c r="E39" s="1"/>
  <c r="C42"/>
  <c r="Y37"/>
  <c r="Y39" s="1"/>
  <c r="AA39" s="1"/>
  <c r="AH16"/>
  <c r="Y36"/>
  <c r="N42"/>
  <c r="N39"/>
  <c r="P39" s="1"/>
  <c r="N38"/>
  <c r="P38" s="1"/>
  <c r="AJ27"/>
  <c r="AJ30"/>
  <c r="Y42"/>
  <c r="AQ27"/>
  <c r="AJ29" s="1"/>
  <c r="AJ32" s="1"/>
  <c r="AJ32" i="30"/>
  <c r="Y42"/>
  <c r="Y37"/>
  <c r="Y39" s="1"/>
  <c r="AA39" s="1"/>
  <c r="AH16"/>
  <c r="Y36"/>
  <c r="Y38" s="1"/>
  <c r="AA38" s="1"/>
  <c r="N42"/>
  <c r="N39"/>
  <c r="P39" s="1"/>
  <c r="N38"/>
  <c r="P38" s="1"/>
  <c r="AJ42"/>
  <c r="N38" i="29"/>
  <c r="P38" s="1"/>
  <c r="N42"/>
  <c r="N39"/>
  <c r="P39" s="1"/>
  <c r="Y42"/>
  <c r="AJ27"/>
  <c r="AJ30"/>
  <c r="Y36"/>
  <c r="Y38" s="1"/>
  <c r="AA38" s="1"/>
  <c r="AH16"/>
  <c r="Y37"/>
  <c r="Y39" s="1"/>
  <c r="AA39" s="1"/>
  <c r="AQ27"/>
  <c r="AJ29" s="1"/>
  <c r="Y32" i="27"/>
  <c r="Y42" s="1"/>
  <c r="L7"/>
  <c r="C42" i="28"/>
  <c r="Y32"/>
  <c r="Y42" s="1"/>
  <c r="N42"/>
  <c r="AJ27"/>
  <c r="AJ30"/>
  <c r="AQ27"/>
  <c r="AJ29" s="1"/>
  <c r="C42" i="27"/>
  <c r="N42"/>
  <c r="AJ27"/>
  <c r="AJ30"/>
  <c r="AQ27"/>
  <c r="AJ29" s="1"/>
  <c r="Y32" i="26"/>
  <c r="Y42" s="1"/>
  <c r="N42"/>
  <c r="N39"/>
  <c r="P39" s="1"/>
  <c r="N38"/>
  <c r="P38" s="1"/>
  <c r="C42"/>
  <c r="C39"/>
  <c r="E39" s="1"/>
  <c r="C38"/>
  <c r="E38" s="1"/>
  <c r="AJ27"/>
  <c r="AJ30"/>
  <c r="AJ32" s="1"/>
  <c r="AH16"/>
  <c r="A16" i="27" s="1"/>
  <c r="L16" s="1"/>
  <c r="W16" s="1"/>
  <c r="AH16" s="1"/>
  <c r="A16" i="28" s="1"/>
  <c r="L16" s="1"/>
  <c r="W16" s="1"/>
  <c r="AH16" s="1"/>
  <c r="Y37" i="26"/>
  <c r="Y36"/>
  <c r="Y38" s="1"/>
  <c r="AA38" s="1"/>
  <c r="AH16" i="25"/>
  <c r="Y36"/>
  <c r="Y37"/>
  <c r="C42"/>
  <c r="C39"/>
  <c r="E39" s="1"/>
  <c r="C38"/>
  <c r="E38" s="1"/>
  <c r="N42"/>
  <c r="N39"/>
  <c r="P39" s="1"/>
  <c r="N38"/>
  <c r="P38" s="1"/>
  <c r="AJ27"/>
  <c r="AJ30"/>
  <c r="AJ32" s="1"/>
  <c r="Y32"/>
  <c r="AJ42" i="24"/>
  <c r="C42"/>
  <c r="N42"/>
  <c r="AH16"/>
  <c r="AJ7" i="23"/>
  <c r="AQ27" s="1"/>
  <c r="AJ29" s="1"/>
  <c r="N32"/>
  <c r="N42" s="1"/>
  <c r="AF27"/>
  <c r="Y29" s="1"/>
  <c r="Y32" s="1"/>
  <c r="Y42" s="1"/>
  <c r="N38"/>
  <c r="P38" s="1"/>
  <c r="C42"/>
  <c r="C39"/>
  <c r="E39" s="1"/>
  <c r="C38"/>
  <c r="E38" s="1"/>
  <c r="AJ36" i="33" l="1"/>
  <c r="AJ38" s="1"/>
  <c r="AL38" s="1"/>
  <c r="AJ37"/>
  <c r="AJ39" s="1"/>
  <c r="AL39" s="1"/>
  <c r="AJ37" i="32"/>
  <c r="AJ39" s="1"/>
  <c r="AL39" s="1"/>
  <c r="AJ36"/>
  <c r="AJ38" s="1"/>
  <c r="AL38" s="1"/>
  <c r="Y38" i="31"/>
  <c r="AA38" s="1"/>
  <c r="AJ37"/>
  <c r="AJ39" s="1"/>
  <c r="AL39" s="1"/>
  <c r="AJ36"/>
  <c r="AJ38" s="1"/>
  <c r="AL38" s="1"/>
  <c r="AJ42"/>
  <c r="AJ36" i="30"/>
  <c r="AJ38" s="1"/>
  <c r="AL38" s="1"/>
  <c r="AJ37"/>
  <c r="AJ39" s="1"/>
  <c r="AL39" s="1"/>
  <c r="AJ37" i="29"/>
  <c r="AJ36"/>
  <c r="AJ32"/>
  <c r="Y39" i="26"/>
  <c r="AA39" s="1"/>
  <c r="Y39" i="23"/>
  <c r="AA39" s="1"/>
  <c r="Y38"/>
  <c r="AA38" s="1"/>
  <c r="N39"/>
  <c r="P39" s="1"/>
  <c r="C37" i="27"/>
  <c r="C39" s="1"/>
  <c r="E39" s="1"/>
  <c r="C36"/>
  <c r="C38" s="1"/>
  <c r="E38" s="1"/>
  <c r="W7"/>
  <c r="N37"/>
  <c r="N39" s="1"/>
  <c r="P39" s="1"/>
  <c r="N36"/>
  <c r="N38" s="1"/>
  <c r="P38" s="1"/>
  <c r="AJ32" i="28"/>
  <c r="AJ32" i="27"/>
  <c r="AJ37" i="26"/>
  <c r="AJ39" s="1"/>
  <c r="AL39" s="1"/>
  <c r="AJ36"/>
  <c r="AJ38" s="1"/>
  <c r="AL38" s="1"/>
  <c r="AJ42"/>
  <c r="AJ42" i="25"/>
  <c r="AJ38"/>
  <c r="AL38" s="1"/>
  <c r="AJ37"/>
  <c r="AJ39" s="1"/>
  <c r="AL39" s="1"/>
  <c r="AJ36"/>
  <c r="Y39"/>
  <c r="AA39" s="1"/>
  <c r="Y38"/>
  <c r="AA38" s="1"/>
  <c r="Y42"/>
  <c r="AJ30" i="23"/>
  <c r="AJ27"/>
  <c r="AJ32"/>
  <c r="AJ38" s="1"/>
  <c r="AL38" s="1"/>
  <c r="AJ42" i="29" l="1"/>
  <c r="AJ39"/>
  <c r="AL39" s="1"/>
  <c r="AJ38"/>
  <c r="AL38" s="1"/>
  <c r="AH7" i="27"/>
  <c r="Y36"/>
  <c r="Y38" s="1"/>
  <c r="AA38" s="1"/>
  <c r="Y37"/>
  <c r="Y39" s="1"/>
  <c r="AA39" s="1"/>
  <c r="AJ42" i="28"/>
  <c r="AJ42" i="27"/>
  <c r="AJ42" i="23"/>
  <c r="AJ39"/>
  <c r="AL39" s="1"/>
  <c r="A7" i="28" l="1"/>
  <c r="AJ37" i="27"/>
  <c r="AJ39" s="1"/>
  <c r="AL39" s="1"/>
  <c r="AJ36"/>
  <c r="AJ38" s="1"/>
  <c r="AL38" s="1"/>
  <c r="L7" i="28" l="1"/>
  <c r="C36"/>
  <c r="C38" s="1"/>
  <c r="E38" s="1"/>
  <c r="C37"/>
  <c r="C39" s="1"/>
  <c r="E39" s="1"/>
  <c r="AJ2" i="6"/>
  <c r="Y2"/>
  <c r="N2"/>
  <c r="C4"/>
  <c r="C37"/>
  <c r="C3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M12"/>
  <c r="J25" l="1"/>
  <c r="J11"/>
  <c r="J15"/>
  <c r="J19"/>
  <c r="J23"/>
  <c r="J8"/>
  <c r="J17"/>
  <c r="J26"/>
  <c r="J20"/>
  <c r="J9"/>
  <c r="J14"/>
  <c r="J18"/>
  <c r="J22"/>
  <c r="J7"/>
  <c r="J27" s="1"/>
  <c r="J13"/>
  <c r="J21"/>
  <c r="J10"/>
  <c r="J12"/>
  <c r="J16"/>
  <c r="J24"/>
  <c r="N36" i="28"/>
  <c r="N38" s="1"/>
  <c r="P38" s="1"/>
  <c r="W7"/>
  <c r="N37"/>
  <c r="N39" s="1"/>
  <c r="P39" s="1"/>
  <c r="AK26" i="6"/>
  <c r="M26"/>
  <c r="X26" s="1"/>
  <c r="AI26" s="1"/>
  <c r="L26"/>
  <c r="W26" s="1"/>
  <c r="AH26" s="1"/>
  <c r="N26"/>
  <c r="Y26" s="1"/>
  <c r="AJ26" s="1"/>
  <c r="AK25"/>
  <c r="M25"/>
  <c r="X25" s="1"/>
  <c r="AI25" s="1"/>
  <c r="L25"/>
  <c r="W25" s="1"/>
  <c r="AH25" s="1"/>
  <c r="N25"/>
  <c r="Y25" s="1"/>
  <c r="AJ25" s="1"/>
  <c r="AK24"/>
  <c r="M24"/>
  <c r="X24" s="1"/>
  <c r="AI24" s="1"/>
  <c r="L24"/>
  <c r="W24" s="1"/>
  <c r="AH24" s="1"/>
  <c r="N24"/>
  <c r="Y24" s="1"/>
  <c r="AJ24" s="1"/>
  <c r="AK23"/>
  <c r="M23"/>
  <c r="X23" s="1"/>
  <c r="AI23" s="1"/>
  <c r="L23"/>
  <c r="W23" s="1"/>
  <c r="AH23" s="1"/>
  <c r="N23"/>
  <c r="Y23" s="1"/>
  <c r="AJ23" s="1"/>
  <c r="AK22"/>
  <c r="M22"/>
  <c r="X22" s="1"/>
  <c r="AI22" s="1"/>
  <c r="L22"/>
  <c r="W22" s="1"/>
  <c r="AH22" s="1"/>
  <c r="N22"/>
  <c r="Y22" s="1"/>
  <c r="AJ22" s="1"/>
  <c r="AK21"/>
  <c r="L21"/>
  <c r="W21" s="1"/>
  <c r="AH21" s="1"/>
  <c r="N21"/>
  <c r="Y21" s="1"/>
  <c r="AJ21" s="1"/>
  <c r="M21"/>
  <c r="X21" s="1"/>
  <c r="AI21" s="1"/>
  <c r="AK20"/>
  <c r="L20"/>
  <c r="W20" s="1"/>
  <c r="AH20" s="1"/>
  <c r="N20"/>
  <c r="Y20" s="1"/>
  <c r="AJ20" s="1"/>
  <c r="M20"/>
  <c r="X20" s="1"/>
  <c r="AI20" s="1"/>
  <c r="AK19"/>
  <c r="L19"/>
  <c r="W19" s="1"/>
  <c r="AH19" s="1"/>
  <c r="N19"/>
  <c r="Y19" s="1"/>
  <c r="AJ19" s="1"/>
  <c r="M19"/>
  <c r="X19" s="1"/>
  <c r="AI19" s="1"/>
  <c r="AK18"/>
  <c r="L18"/>
  <c r="W18" s="1"/>
  <c r="AH18" s="1"/>
  <c r="N18"/>
  <c r="Y18" s="1"/>
  <c r="AJ18" s="1"/>
  <c r="M18"/>
  <c r="X18" s="1"/>
  <c r="AI18" s="1"/>
  <c r="AK17"/>
  <c r="N17"/>
  <c r="Y17" s="1"/>
  <c r="AJ17" s="1"/>
  <c r="L17"/>
  <c r="W17" s="1"/>
  <c r="AH17" s="1"/>
  <c r="M17"/>
  <c r="X17" s="1"/>
  <c r="AI17" s="1"/>
  <c r="AK16"/>
  <c r="N16"/>
  <c r="Y16" s="1"/>
  <c r="AJ16" s="1"/>
  <c r="M16"/>
  <c r="X16" s="1"/>
  <c r="AI16" s="1"/>
  <c r="L16"/>
  <c r="AK15"/>
  <c r="N15"/>
  <c r="Y15" s="1"/>
  <c r="AJ15" s="1"/>
  <c r="M15"/>
  <c r="X15" s="1"/>
  <c r="AI15" s="1"/>
  <c r="L15"/>
  <c r="W15" s="1"/>
  <c r="AH15" s="1"/>
  <c r="AK14"/>
  <c r="L14"/>
  <c r="W14" s="1"/>
  <c r="AH14" s="1"/>
  <c r="N14"/>
  <c r="M14"/>
  <c r="X14" s="1"/>
  <c r="AI14" s="1"/>
  <c r="AK13"/>
  <c r="M13"/>
  <c r="X13" s="1"/>
  <c r="AI13" s="1"/>
  <c r="L13"/>
  <c r="W13" s="1"/>
  <c r="AH13" s="1"/>
  <c r="N13"/>
  <c r="Y13" s="1"/>
  <c r="AJ13" s="1"/>
  <c r="AK12"/>
  <c r="X12"/>
  <c r="AI12" s="1"/>
  <c r="L12"/>
  <c r="W12" s="1"/>
  <c r="AH12" s="1"/>
  <c r="N12"/>
  <c r="Y12" s="1"/>
  <c r="AJ12" s="1"/>
  <c r="AK11"/>
  <c r="M11"/>
  <c r="X11" s="1"/>
  <c r="AI11" s="1"/>
  <c r="L11"/>
  <c r="W11" s="1"/>
  <c r="AH11" s="1"/>
  <c r="N11"/>
  <c r="Y11" s="1"/>
  <c r="AJ11" s="1"/>
  <c r="AK10"/>
  <c r="M10"/>
  <c r="X10" s="1"/>
  <c r="AI10" s="1"/>
  <c r="L10"/>
  <c r="W10" s="1"/>
  <c r="AH10" s="1"/>
  <c r="N10"/>
  <c r="Y10" s="1"/>
  <c r="AJ10" s="1"/>
  <c r="AK9"/>
  <c r="M9"/>
  <c r="X9" s="1"/>
  <c r="AI9" s="1"/>
  <c r="L9"/>
  <c r="W9" s="1"/>
  <c r="AH9" s="1"/>
  <c r="N9"/>
  <c r="Y9" s="1"/>
  <c r="AJ9" s="1"/>
  <c r="AK8"/>
  <c r="M8"/>
  <c r="X8" s="1"/>
  <c r="AI8" s="1"/>
  <c r="L8"/>
  <c r="W8" s="1"/>
  <c r="AH8" s="1"/>
  <c r="N8"/>
  <c r="Y8" s="1"/>
  <c r="AJ8" s="1"/>
  <c r="AK7"/>
  <c r="Z7"/>
  <c r="O7"/>
  <c r="M7"/>
  <c r="X7" s="1"/>
  <c r="AI7" s="1"/>
  <c r="L7"/>
  <c r="W7" s="1"/>
  <c r="AH7" s="1"/>
  <c r="AJ4"/>
  <c r="N4"/>
  <c r="U8" l="1"/>
  <c r="U12"/>
  <c r="U16"/>
  <c r="U20"/>
  <c r="U24"/>
  <c r="U10"/>
  <c r="U22"/>
  <c r="U11"/>
  <c r="U15"/>
  <c r="U19"/>
  <c r="U23"/>
  <c r="U7"/>
  <c r="U14"/>
  <c r="U18"/>
  <c r="U26"/>
  <c r="U9"/>
  <c r="U13"/>
  <c r="U17"/>
  <c r="U21"/>
  <c r="U25"/>
  <c r="AQ9"/>
  <c r="AQ13"/>
  <c r="AQ17"/>
  <c r="AQ21"/>
  <c r="AQ25"/>
  <c r="AQ8"/>
  <c r="AQ12"/>
  <c r="AQ16"/>
  <c r="AQ20"/>
  <c r="AQ24"/>
  <c r="AQ11"/>
  <c r="AQ15"/>
  <c r="AQ19"/>
  <c r="AQ23"/>
  <c r="AQ7"/>
  <c r="AQ10"/>
  <c r="AQ14"/>
  <c r="AQ18"/>
  <c r="AQ22"/>
  <c r="AQ26"/>
  <c r="AH7" i="28"/>
  <c r="Y36"/>
  <c r="Y38" s="1"/>
  <c r="AA38" s="1"/>
  <c r="Y37"/>
  <c r="Y39" s="1"/>
  <c r="AA39" s="1"/>
  <c r="Y14" i="6"/>
  <c r="N27"/>
  <c r="N30"/>
  <c r="U27"/>
  <c r="N29" s="1"/>
  <c r="N36"/>
  <c r="N37"/>
  <c r="C3" i="22"/>
  <c r="W16" i="6"/>
  <c r="N7"/>
  <c r="C2" i="22"/>
  <c r="AJ36" i="28" l="1"/>
  <c r="AJ38" s="1"/>
  <c r="AL38" s="1"/>
  <c r="AJ37"/>
  <c r="AJ39" s="1"/>
  <c r="AL39" s="1"/>
  <c r="AJ14" i="6"/>
  <c r="Y30"/>
  <c r="Y27"/>
  <c r="AF27"/>
  <c r="Y29" s="1"/>
  <c r="N32"/>
  <c r="N42" s="1"/>
  <c r="C29"/>
  <c r="C32" s="1"/>
  <c r="Y36"/>
  <c r="Y37"/>
  <c r="N39"/>
  <c r="P39" s="1"/>
  <c r="AH16"/>
  <c r="C4" i="22"/>
  <c r="Y7" i="6"/>
  <c r="Y32" l="1"/>
  <c r="Y38" s="1"/>
  <c r="AA38" s="1"/>
  <c r="N38"/>
  <c r="P38" s="1"/>
  <c r="AJ30"/>
  <c r="AJ27"/>
  <c r="AQ27"/>
  <c r="AJ29" s="1"/>
  <c r="C38"/>
  <c r="E38" s="1"/>
  <c r="C42"/>
  <c r="C39"/>
  <c r="E39" s="1"/>
  <c r="AJ37"/>
  <c r="AJ36"/>
  <c r="Y42"/>
  <c r="Y39"/>
  <c r="AA39" s="1"/>
  <c r="AJ7"/>
  <c r="AJ32" l="1"/>
  <c r="C5" i="22"/>
  <c r="C57" i="3"/>
  <c r="C56"/>
  <c r="C51"/>
  <c r="E35"/>
  <c r="D35"/>
  <c r="C35"/>
  <c r="J31"/>
  <c r="J29"/>
  <c r="J25"/>
  <c r="C22"/>
  <c r="J34" s="1"/>
  <c r="AJ39" i="6" l="1"/>
  <c r="AL39" s="1"/>
  <c r="AJ42"/>
  <c r="AJ38"/>
  <c r="AL38" s="1"/>
  <c r="J33" i="3"/>
  <c r="J27"/>
  <c r="J28"/>
  <c r="J35" s="1"/>
  <c r="C50" s="1"/>
  <c r="C52" s="1"/>
  <c r="J32"/>
  <c r="J26"/>
  <c r="J30"/>
  <c r="C59" l="1"/>
  <c r="H59" s="1"/>
  <c r="C62"/>
  <c r="C58"/>
  <c r="H58" s="1"/>
  <c r="C37" i="24"/>
  <c r="C39" s="1"/>
  <c r="E39" s="1"/>
  <c r="C36"/>
  <c r="C38" s="1"/>
  <c r="E38" s="1"/>
  <c r="L7"/>
  <c r="N36" s="1"/>
  <c r="N38" s="1"/>
  <c r="P38" s="1"/>
  <c r="N37" l="1"/>
  <c r="N39" s="1"/>
  <c r="P39" s="1"/>
  <c r="W7"/>
  <c r="Y37" s="1"/>
  <c r="Y39" s="1"/>
  <c r="AH7"/>
  <c r="Y36"/>
  <c r="Y38" s="1"/>
  <c r="AA38" l="1"/>
  <c r="AA39"/>
  <c r="AJ36"/>
  <c r="AJ38" s="1"/>
  <c r="AJ37"/>
  <c r="AJ39" s="1"/>
  <c r="AL39" s="1"/>
  <c r="AL38"/>
</calcChain>
</file>

<file path=xl/sharedStrings.xml><?xml version="1.0" encoding="utf-8"?>
<sst xmlns="http://schemas.openxmlformats.org/spreadsheetml/2006/main" count="1479" uniqueCount="123">
  <si>
    <t>Potrero</t>
  </si>
  <si>
    <t>Recurso</t>
  </si>
  <si>
    <t>Superficie</t>
  </si>
  <si>
    <t>Hojas</t>
  </si>
  <si>
    <t>Nudos</t>
  </si>
  <si>
    <t>TC</t>
  </si>
  <si>
    <t>Disponible hoy</t>
  </si>
  <si>
    <t>SI</t>
  </si>
  <si>
    <t>NO</t>
  </si>
  <si>
    <t>Días desde la recorrida anterior</t>
  </si>
  <si>
    <t>Potrero a pastorear PM</t>
  </si>
  <si>
    <t>Potrero a pastorear AM</t>
  </si>
  <si>
    <t>Cantidad de parcelas</t>
  </si>
  <si>
    <t>Vacas en ordeñe</t>
  </si>
  <si>
    <t>Disponible recorrida anterior</t>
  </si>
  <si>
    <t>Tamaño de la parcela AM (has.)</t>
  </si>
  <si>
    <t>Tamaño de la parcela PM (has.)</t>
  </si>
  <si>
    <t>Fecha recorrida anterior</t>
  </si>
  <si>
    <t>Tasa de crecimiento (Kg MS/ha/d)</t>
  </si>
  <si>
    <t>Superficie efectiva de pastoreo (has.)</t>
  </si>
  <si>
    <t>Camión de pasto (Kg MS)</t>
  </si>
  <si>
    <t>Disponibilidad del potrero a pastorear AM (Kg MS/ha)</t>
  </si>
  <si>
    <t>Disponibilidad del potrero a pastorear PM (Kg MS/ha)</t>
  </si>
  <si>
    <t>Disponible diario/vaca (Kg MS/vaca/d)</t>
  </si>
  <si>
    <t>Turnos de pastoreo/día</t>
  </si>
  <si>
    <t xml:space="preserve">Registro 3R . Manejo del Pastoreo. </t>
  </si>
  <si>
    <t xml:space="preserve"> Objetivo de la planilla</t>
  </si>
  <si>
    <t xml:space="preserve">La planilla nos brinda un ejemplo de planilla a imprimir para utilizar en la recorrida y hojas de calculos que nos permite realizar los cálculos que surgen de la recorrida de campo. </t>
  </si>
  <si>
    <t xml:space="preserve">  Código de colores </t>
  </si>
  <si>
    <t>Campo a completar</t>
  </si>
  <si>
    <t>Fecha recorrida hoy</t>
  </si>
  <si>
    <t xml:space="preserve">Total </t>
  </si>
  <si>
    <t>Disponible diario/vaca</t>
  </si>
  <si>
    <t>Turnos de pastoreo por día</t>
  </si>
  <si>
    <t>Fecha recorrida actual</t>
  </si>
  <si>
    <t>Identificación de los potreros del área de pastoreo de las vacas en ordeñe</t>
  </si>
  <si>
    <t>Tipo de pastura</t>
  </si>
  <si>
    <t>Superficie de los potreros (has.)</t>
  </si>
  <si>
    <t>Disponibilidad de forraje estimada en la recorrida anterior (Kg MS/ha)</t>
  </si>
  <si>
    <t>Disponibilidad de forraje estimada en la recorrida actual (Kg MS/ha)</t>
  </si>
  <si>
    <t>Cantidad de hojas de las gramíneas</t>
  </si>
  <si>
    <t>Cantidad de nudos de las leguminosas</t>
  </si>
  <si>
    <t>La tasa de crecimiento son los Kg MS que crecieron en promedio en el potrero por hectárea por día desde la última recorrida (Kg MS/ha/d)</t>
  </si>
  <si>
    <t>Cantidad de pasto disponible para consumir diariamente con las vacas. (Kg MS/d)</t>
  </si>
  <si>
    <t>Superficie a la que acceden las vacas a pastorear, no incluye área cerrada para reservas, potreros en barbecho y potreros en implantación. (Has.)</t>
  </si>
  <si>
    <t>Cantidad de turnos de pastoreos que realizan las vacas por día.</t>
  </si>
  <si>
    <t>Potrero que se elige para el pastoreo de la mañana.</t>
  </si>
  <si>
    <t>Potrero que se elige para el pastoreo de la tarde.</t>
  </si>
  <si>
    <t>La tasa de crecimiento son los Kg MS que crecieron en promedio en el potrero por hectárea por día desde la última recorrida. (Kg MS/ha/d)</t>
  </si>
  <si>
    <t>Disponibilidad de forraje del potrero seleccionado para el pastoreo de la mañana. (Kg MS/ha)</t>
  </si>
  <si>
    <t>Disponibilidad de forraje del potrero seleccionado para el pastoreo de la tarde. (Kg MS/ha)</t>
  </si>
  <si>
    <t>Tamaño de la parcela de la mañana. (Has.)</t>
  </si>
  <si>
    <t>Tamaño de la parcela de la noche. (Has.)</t>
  </si>
  <si>
    <t>Cantidad de vacas en ordeñe al día de la recorrida.</t>
  </si>
  <si>
    <t>Cantidad de forraje disponible diario para asignar por vaca. (Kg MS/vaca/d)</t>
  </si>
  <si>
    <t>Cantidad de parcelas que hay para hacer en el potrero a determinado rítmo de pastoreo.</t>
  </si>
  <si>
    <t>Superficie has</t>
  </si>
  <si>
    <t>Disponible recorrida anterior kg de MS/ha</t>
  </si>
  <si>
    <t>Disponible hoy kg de MS/ha</t>
  </si>
  <si>
    <t>Tasa de Crecimiento kg MS/día</t>
  </si>
  <si>
    <t>Fecha</t>
  </si>
  <si>
    <t>Responsable</t>
  </si>
  <si>
    <t>Tipo de recurso</t>
  </si>
  <si>
    <t>Pastoreo últimos 7 dias (si/no)</t>
  </si>
  <si>
    <t>DISPONIBILIDAD (kg MS/ha)</t>
  </si>
  <si>
    <t>Hojas o nudos</t>
  </si>
  <si>
    <t>Comentarios</t>
  </si>
  <si>
    <t xml:space="preserve">Descripcion de la Metodología 3R. Generada por INIA. </t>
  </si>
  <si>
    <t>Camión de pasto (Kg MS/d)</t>
  </si>
  <si>
    <t>Utilización</t>
  </si>
  <si>
    <t>Recorrida 1</t>
  </si>
  <si>
    <t>Recorrida 2</t>
  </si>
  <si>
    <t>Recorrida 3</t>
  </si>
  <si>
    <t>Recorrida 4</t>
  </si>
  <si>
    <t>Recorrida 5</t>
  </si>
  <si>
    <t>Recorrida 6</t>
  </si>
  <si>
    <t>Recorrida 7</t>
  </si>
  <si>
    <t>Recorrida 8</t>
  </si>
  <si>
    <t>Recorrida 9</t>
  </si>
  <si>
    <t>Recorrida 10</t>
  </si>
  <si>
    <t>Recorrida 11</t>
  </si>
  <si>
    <t>Recorrida 12</t>
  </si>
  <si>
    <t>Recorrida 13</t>
  </si>
  <si>
    <t>Recorrida 14</t>
  </si>
  <si>
    <t>Recorrida 15</t>
  </si>
  <si>
    <t>Recorrida 16</t>
  </si>
  <si>
    <t>Recorrida 17</t>
  </si>
  <si>
    <t>Recorrida 18</t>
  </si>
  <si>
    <t>Recorrida 19</t>
  </si>
  <si>
    <t>Recorrida 20</t>
  </si>
  <si>
    <t>Recorrida 21</t>
  </si>
  <si>
    <t>Recorrida 22</t>
  </si>
  <si>
    <t>Recorrida 23</t>
  </si>
  <si>
    <t>Recorrida 24</t>
  </si>
  <si>
    <t>Recorrida 25</t>
  </si>
  <si>
    <t>Recorrida 26</t>
  </si>
  <si>
    <t>Recorrida 27</t>
  </si>
  <si>
    <t>Recorrida 28</t>
  </si>
  <si>
    <t>Recorrida 29</t>
  </si>
  <si>
    <t>Recorrida 30</t>
  </si>
  <si>
    <t>Recorrida 31</t>
  </si>
  <si>
    <t>Recorrida 32</t>
  </si>
  <si>
    <t>Recorrida 33</t>
  </si>
  <si>
    <t>Recorrida 34</t>
  </si>
  <si>
    <t>Recorrida 35</t>
  </si>
  <si>
    <t>Recorrida 36</t>
  </si>
  <si>
    <t>Recorrida 37</t>
  </si>
  <si>
    <t>Recorrida 38</t>
  </si>
  <si>
    <t>Recorrida 39</t>
  </si>
  <si>
    <t>Recorrida 40</t>
  </si>
  <si>
    <t>Recorrida 41</t>
  </si>
  <si>
    <t>Recorrida 42</t>
  </si>
  <si>
    <t>Recorrida 43</t>
  </si>
  <si>
    <t>Recorrida 44</t>
  </si>
  <si>
    <t>Recorrida 45</t>
  </si>
  <si>
    <t>Recorrida 46</t>
  </si>
  <si>
    <t>Recorrida 47</t>
  </si>
  <si>
    <t>Recorrida 48</t>
  </si>
  <si>
    <t>Stock</t>
  </si>
  <si>
    <t>Rotación (NO)</t>
  </si>
  <si>
    <t>Pastoreado (SI)</t>
  </si>
  <si>
    <t>Se registra si fue pastoreado el potrero entre la recorrida anterior y la actual, sólo se registra con un SI en caso de haber sido pastoreado, si no lo fue la celda debe quedar vacía.</t>
  </si>
  <si>
    <t>Se registra si el potrero se incluye en la superficie efectiva de pastoreo de las VO (un potrero no es SEPVO cuando está cerrado para reservas, en barbecho o en implantación). Sólo se registra con un NO en caso de que no sea SEPVO, si es la celda debe quedar vacía.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</si>
</sst>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3" fillId="0" borderId="0" xfId="0" applyFont="1" applyFill="1" applyBorder="1"/>
    <xf numFmtId="0" fontId="4" fillId="4" borderId="0" xfId="0" applyFont="1" applyFill="1"/>
    <xf numFmtId="0" fontId="3" fillId="4" borderId="0" xfId="0" applyFont="1" applyFill="1"/>
    <xf numFmtId="0" fontId="2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4" fillId="3" borderId="0" xfId="0" applyFont="1" applyFill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5" borderId="0" xfId="0" applyFill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0" fillId="2" borderId="1" xfId="0" applyFill="1" applyBorder="1" applyProtection="1"/>
    <xf numFmtId="164" fontId="0" fillId="0" borderId="4" xfId="0" applyNumberForma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1" fontId="1" fillId="6" borderId="0" xfId="0" applyNumberFormat="1" applyFont="1" applyFill="1" applyBorder="1" applyAlignment="1" applyProtection="1">
      <alignment horizontal="center"/>
    </xf>
    <xf numFmtId="16" fontId="0" fillId="6" borderId="0" xfId="0" applyNumberFormat="1" applyFill="1" applyBorder="1" applyAlignment="1" applyProtection="1">
      <alignment horizontal="center"/>
    </xf>
    <xf numFmtId="1" fontId="0" fillId="6" borderId="0" xfId="0" applyNumberFormat="1" applyFill="1" applyBorder="1" applyAlignment="1" applyProtection="1">
      <alignment horizontal="center"/>
    </xf>
    <xf numFmtId="164" fontId="0" fillId="6" borderId="0" xfId="0" applyNumberForma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/>
  </cellXfs>
  <cellStyles count="1">
    <cellStyle name="Normal" xfId="0" builtinId="0"/>
  </cellStyles>
  <dxfs count="24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Y"/>
  <c:chart>
    <c:title>
      <c:tx>
        <c:rich>
          <a:bodyPr/>
          <a:lstStyle/>
          <a:p>
            <a:pPr>
              <a:defRPr/>
            </a:pPr>
            <a:r>
              <a:rPr lang="en-US"/>
              <a:t>Evolución del Stock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'Evol. Stock'!$C$1</c:f>
              <c:strCache>
                <c:ptCount val="1"/>
                <c:pt idx="0">
                  <c:v>Stock</c:v>
                </c:pt>
              </c:strCache>
            </c:strRef>
          </c:tx>
          <c:cat>
            <c:strRef>
              <c:f>'Evol. Stock'!$B$2:$B$55</c:f>
              <c:strCache>
                <c:ptCount val="48"/>
                <c:pt idx="0">
                  <c:v>Recorrida 1</c:v>
                </c:pt>
                <c:pt idx="1">
                  <c:v>Recorrida 2</c:v>
                </c:pt>
                <c:pt idx="2">
                  <c:v>Recorrida 3</c:v>
                </c:pt>
                <c:pt idx="3">
                  <c:v>Recorrida 4</c:v>
                </c:pt>
                <c:pt idx="4">
                  <c:v>Recorrida 5</c:v>
                </c:pt>
                <c:pt idx="5">
                  <c:v>Recorrida 6</c:v>
                </c:pt>
                <c:pt idx="6">
                  <c:v>Recorrida 7</c:v>
                </c:pt>
                <c:pt idx="7">
                  <c:v>Recorrida 8</c:v>
                </c:pt>
                <c:pt idx="8">
                  <c:v>Recorrida 9</c:v>
                </c:pt>
                <c:pt idx="9">
                  <c:v>Recorrida 10</c:v>
                </c:pt>
                <c:pt idx="10">
                  <c:v>Recorrida 11</c:v>
                </c:pt>
                <c:pt idx="11">
                  <c:v>Recorrida 12</c:v>
                </c:pt>
                <c:pt idx="12">
                  <c:v>Recorrida 13</c:v>
                </c:pt>
                <c:pt idx="13">
                  <c:v>Recorrida 14</c:v>
                </c:pt>
                <c:pt idx="14">
                  <c:v>Recorrida 15</c:v>
                </c:pt>
                <c:pt idx="15">
                  <c:v>Recorrida 16</c:v>
                </c:pt>
                <c:pt idx="16">
                  <c:v>Recorrida 17</c:v>
                </c:pt>
                <c:pt idx="17">
                  <c:v>Recorrida 18</c:v>
                </c:pt>
                <c:pt idx="18">
                  <c:v>Recorrida 19</c:v>
                </c:pt>
                <c:pt idx="19">
                  <c:v>Recorrida 20</c:v>
                </c:pt>
                <c:pt idx="20">
                  <c:v>Recorrida 21</c:v>
                </c:pt>
                <c:pt idx="21">
                  <c:v>Recorrida 22</c:v>
                </c:pt>
                <c:pt idx="22">
                  <c:v>Recorrida 23</c:v>
                </c:pt>
                <c:pt idx="23">
                  <c:v>Recorrida 24</c:v>
                </c:pt>
                <c:pt idx="24">
                  <c:v>Recorrida 25</c:v>
                </c:pt>
                <c:pt idx="25">
                  <c:v>Recorrida 26</c:v>
                </c:pt>
                <c:pt idx="26">
                  <c:v>Recorrida 27</c:v>
                </c:pt>
                <c:pt idx="27">
                  <c:v>Recorrida 28</c:v>
                </c:pt>
                <c:pt idx="28">
                  <c:v>Recorrida 29</c:v>
                </c:pt>
                <c:pt idx="29">
                  <c:v>Recorrida 30</c:v>
                </c:pt>
                <c:pt idx="30">
                  <c:v>Recorrida 31</c:v>
                </c:pt>
                <c:pt idx="31">
                  <c:v>Recorrida 32</c:v>
                </c:pt>
                <c:pt idx="32">
                  <c:v>Recorrida 33</c:v>
                </c:pt>
                <c:pt idx="33">
                  <c:v>Recorrida 34</c:v>
                </c:pt>
                <c:pt idx="34">
                  <c:v>Recorrida 35</c:v>
                </c:pt>
                <c:pt idx="35">
                  <c:v>Recorrida 36</c:v>
                </c:pt>
                <c:pt idx="36">
                  <c:v>Recorrida 37</c:v>
                </c:pt>
                <c:pt idx="37">
                  <c:v>Recorrida 38</c:v>
                </c:pt>
                <c:pt idx="38">
                  <c:v>Recorrida 39</c:v>
                </c:pt>
                <c:pt idx="39">
                  <c:v>Recorrida 40</c:v>
                </c:pt>
                <c:pt idx="40">
                  <c:v>Recorrida 41</c:v>
                </c:pt>
                <c:pt idx="41">
                  <c:v>Recorrida 42</c:v>
                </c:pt>
                <c:pt idx="42">
                  <c:v>Recorrida 43</c:v>
                </c:pt>
                <c:pt idx="43">
                  <c:v>Recorrida 44</c:v>
                </c:pt>
                <c:pt idx="44">
                  <c:v>Recorrida 45</c:v>
                </c:pt>
                <c:pt idx="45">
                  <c:v>Recorrida 46</c:v>
                </c:pt>
                <c:pt idx="46">
                  <c:v>Recorrida 47</c:v>
                </c:pt>
                <c:pt idx="47">
                  <c:v>Recorrida 48</c:v>
                </c:pt>
              </c:strCache>
            </c:strRef>
          </c:cat>
          <c:val>
            <c:numRef>
              <c:f>'Evol. Stock'!$C$2:$C$55</c:f>
              <c:numCache>
                <c:formatCode>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axId val="80146816"/>
        <c:axId val="80148352"/>
      </c:barChart>
      <c:catAx>
        <c:axId val="80146816"/>
        <c:scaling>
          <c:orientation val="minMax"/>
        </c:scaling>
        <c:axPos val="b"/>
        <c:tickLblPos val="nextTo"/>
        <c:crossAx val="80148352"/>
        <c:crosses val="autoZero"/>
        <c:auto val="1"/>
        <c:lblAlgn val="ctr"/>
        <c:lblOffset val="100"/>
      </c:catAx>
      <c:valAx>
        <c:axId val="80148352"/>
        <c:scaling>
          <c:orientation val="minMax"/>
        </c:scaling>
        <c:axPos val="l"/>
        <c:majorGridlines/>
        <c:numFmt formatCode="0" sourceLinked="1"/>
        <c:tickLblPos val="nextTo"/>
        <c:crossAx val="80146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140970</xdr:colOff>
      <xdr:row>17</xdr:row>
      <xdr:rowOff>121920</xdr:rowOff>
    </xdr:from>
    <xdr:to>
      <xdr:col>7</xdr:col>
      <xdr:colOff>144780</xdr:colOff>
      <xdr:row>22</xdr:row>
      <xdr:rowOff>72390</xdr:rowOff>
    </xdr:to>
    <xdr:sp macro="" textlink="">
      <xdr:nvSpPr>
        <xdr:cNvPr id="2" name="Llamada de flecha hacia abajo 2"/>
        <xdr:cNvSpPr/>
      </xdr:nvSpPr>
      <xdr:spPr>
        <a:xfrm rot="5400000">
          <a:off x="4768215" y="2286000"/>
          <a:ext cx="922020" cy="3718560"/>
        </a:xfrm>
        <a:prstGeom prst="downArrowCallout">
          <a:avLst>
            <a:gd name="adj1" fmla="val 16960"/>
            <a:gd name="adj2" fmla="val 25000"/>
            <a:gd name="adj3" fmla="val 27819"/>
            <a:gd name="adj4" fmla="val 7234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s-UY" sz="1100"/>
            <a:t>Fecha</a:t>
          </a:r>
          <a:r>
            <a:rPr lang="es-UY" sz="1100" baseline="0"/>
            <a:t> de la recorrda anterior. </a:t>
          </a:r>
        </a:p>
        <a:p>
          <a:pPr algn="l"/>
          <a:r>
            <a:rPr lang="es-UY" sz="1100" baseline="0"/>
            <a:t>Fecha de la recorrida que se está calculando, fecha del día.</a:t>
          </a:r>
        </a:p>
        <a:p>
          <a:pPr algn="l"/>
          <a:r>
            <a:rPr lang="es-UY" sz="1100" baseline="0"/>
            <a:t>Calcula los días entre recorridas. </a:t>
          </a:r>
          <a:endParaRPr lang="es-UY" sz="1100"/>
        </a:p>
      </xdr:txBody>
    </xdr:sp>
    <xdr:clientData/>
  </xdr:twoCellAnchor>
  <xdr:twoCellAnchor>
    <xdr:from>
      <xdr:col>0</xdr:col>
      <xdr:colOff>45720</xdr:colOff>
      <xdr:row>24</xdr:row>
      <xdr:rowOff>106680</xdr:rowOff>
    </xdr:from>
    <xdr:to>
      <xdr:col>0</xdr:col>
      <xdr:colOff>358140</xdr:colOff>
      <xdr:row>26</xdr:row>
      <xdr:rowOff>175260</xdr:rowOff>
    </xdr:to>
    <xdr:sp macro="" textlink="">
      <xdr:nvSpPr>
        <xdr:cNvPr id="3" name="CuadroTexto 4"/>
        <xdr:cNvSpPr txBox="1"/>
      </xdr:nvSpPr>
      <xdr:spPr>
        <a:xfrm>
          <a:off x="45720" y="5021580"/>
          <a:ext cx="312420" cy="44958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1</a:t>
          </a:r>
        </a:p>
      </xdr:txBody>
    </xdr:sp>
    <xdr:clientData/>
  </xdr:twoCellAnchor>
  <xdr:twoCellAnchor>
    <xdr:from>
      <xdr:col>1</xdr:col>
      <xdr:colOff>838200</xdr:colOff>
      <xdr:row>24</xdr:row>
      <xdr:rowOff>106680</xdr:rowOff>
    </xdr:from>
    <xdr:to>
      <xdr:col>1</xdr:col>
      <xdr:colOff>1150620</xdr:colOff>
      <xdr:row>26</xdr:row>
      <xdr:rowOff>175260</xdr:rowOff>
    </xdr:to>
    <xdr:sp macro="" textlink="">
      <xdr:nvSpPr>
        <xdr:cNvPr id="4" name="CuadroTexto 7"/>
        <xdr:cNvSpPr txBox="1"/>
      </xdr:nvSpPr>
      <xdr:spPr>
        <a:xfrm>
          <a:off x="1352550" y="5021580"/>
          <a:ext cx="312420" cy="44958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2</a:t>
          </a:r>
        </a:p>
      </xdr:txBody>
    </xdr:sp>
    <xdr:clientData/>
  </xdr:twoCellAnchor>
  <xdr:twoCellAnchor>
    <xdr:from>
      <xdr:col>2</xdr:col>
      <xdr:colOff>182880</xdr:colOff>
      <xdr:row>24</xdr:row>
      <xdr:rowOff>106680</xdr:rowOff>
    </xdr:from>
    <xdr:to>
      <xdr:col>2</xdr:col>
      <xdr:colOff>495300</xdr:colOff>
      <xdr:row>26</xdr:row>
      <xdr:rowOff>175260</xdr:rowOff>
    </xdr:to>
    <xdr:sp macro="" textlink="">
      <xdr:nvSpPr>
        <xdr:cNvPr id="5" name="CuadroTexto 8"/>
        <xdr:cNvSpPr txBox="1"/>
      </xdr:nvSpPr>
      <xdr:spPr>
        <a:xfrm>
          <a:off x="2745105" y="5021580"/>
          <a:ext cx="312420" cy="44958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3</a:t>
          </a:r>
        </a:p>
      </xdr:txBody>
    </xdr:sp>
    <xdr:clientData/>
  </xdr:twoCellAnchor>
  <xdr:twoCellAnchor>
    <xdr:from>
      <xdr:col>3</xdr:col>
      <xdr:colOff>830580</xdr:colOff>
      <xdr:row>24</xdr:row>
      <xdr:rowOff>114300</xdr:rowOff>
    </xdr:from>
    <xdr:to>
      <xdr:col>3</xdr:col>
      <xdr:colOff>1143000</xdr:colOff>
      <xdr:row>27</xdr:row>
      <xdr:rowOff>0</xdr:rowOff>
    </xdr:to>
    <xdr:sp macro="" textlink="">
      <xdr:nvSpPr>
        <xdr:cNvPr id="6" name="CuadroTexto 9"/>
        <xdr:cNvSpPr txBox="1"/>
      </xdr:nvSpPr>
      <xdr:spPr>
        <a:xfrm>
          <a:off x="4059555" y="5029200"/>
          <a:ext cx="312420" cy="45720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4</a:t>
          </a:r>
        </a:p>
      </xdr:txBody>
    </xdr:sp>
    <xdr:clientData/>
  </xdr:twoCellAnchor>
  <xdr:twoCellAnchor>
    <xdr:from>
      <xdr:col>4</xdr:col>
      <xdr:colOff>342900</xdr:colOff>
      <xdr:row>24</xdr:row>
      <xdr:rowOff>114300</xdr:rowOff>
    </xdr:from>
    <xdr:to>
      <xdr:col>4</xdr:col>
      <xdr:colOff>655320</xdr:colOff>
      <xdr:row>27</xdr:row>
      <xdr:rowOff>0</xdr:rowOff>
    </xdr:to>
    <xdr:sp macro="" textlink="">
      <xdr:nvSpPr>
        <xdr:cNvPr id="7" name="CuadroTexto 10"/>
        <xdr:cNvSpPr txBox="1"/>
      </xdr:nvSpPr>
      <xdr:spPr>
        <a:xfrm>
          <a:off x="5495925" y="5029200"/>
          <a:ext cx="312420" cy="45720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5</a:t>
          </a:r>
        </a:p>
      </xdr:txBody>
    </xdr:sp>
    <xdr:clientData/>
  </xdr:twoCellAnchor>
  <xdr:twoCellAnchor>
    <xdr:from>
      <xdr:col>5</xdr:col>
      <xdr:colOff>38100</xdr:colOff>
      <xdr:row>24</xdr:row>
      <xdr:rowOff>114300</xdr:rowOff>
    </xdr:from>
    <xdr:to>
      <xdr:col>5</xdr:col>
      <xdr:colOff>350520</xdr:colOff>
      <xdr:row>27</xdr:row>
      <xdr:rowOff>0</xdr:rowOff>
    </xdr:to>
    <xdr:sp macro="" textlink="">
      <xdr:nvSpPr>
        <xdr:cNvPr id="8" name="CuadroTexto 11"/>
        <xdr:cNvSpPr txBox="1"/>
      </xdr:nvSpPr>
      <xdr:spPr>
        <a:xfrm>
          <a:off x="6143625" y="5029200"/>
          <a:ext cx="312420" cy="45720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6</a:t>
          </a:r>
        </a:p>
      </xdr:txBody>
    </xdr:sp>
    <xdr:clientData/>
  </xdr:twoCellAnchor>
  <xdr:twoCellAnchor>
    <xdr:from>
      <xdr:col>6</xdr:col>
      <xdr:colOff>68580</xdr:colOff>
      <xdr:row>24</xdr:row>
      <xdr:rowOff>114300</xdr:rowOff>
    </xdr:from>
    <xdr:to>
      <xdr:col>6</xdr:col>
      <xdr:colOff>381000</xdr:colOff>
      <xdr:row>27</xdr:row>
      <xdr:rowOff>0</xdr:rowOff>
    </xdr:to>
    <xdr:sp macro="" textlink="">
      <xdr:nvSpPr>
        <xdr:cNvPr id="9" name="CuadroTexto 12"/>
        <xdr:cNvSpPr txBox="1"/>
      </xdr:nvSpPr>
      <xdr:spPr>
        <a:xfrm>
          <a:off x="6564630" y="5029200"/>
          <a:ext cx="312420" cy="45720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7</a:t>
          </a:r>
        </a:p>
      </xdr:txBody>
    </xdr:sp>
    <xdr:clientData/>
  </xdr:twoCellAnchor>
  <xdr:twoCellAnchor>
    <xdr:from>
      <xdr:col>7</xdr:col>
      <xdr:colOff>457200</xdr:colOff>
      <xdr:row>24</xdr:row>
      <xdr:rowOff>114300</xdr:rowOff>
    </xdr:from>
    <xdr:to>
      <xdr:col>7</xdr:col>
      <xdr:colOff>769620</xdr:colOff>
      <xdr:row>27</xdr:row>
      <xdr:rowOff>0</xdr:rowOff>
    </xdr:to>
    <xdr:sp macro="" textlink="">
      <xdr:nvSpPr>
        <xdr:cNvPr id="10" name="CuadroTexto 13"/>
        <xdr:cNvSpPr txBox="1"/>
      </xdr:nvSpPr>
      <xdr:spPr>
        <a:xfrm>
          <a:off x="7400925" y="5029200"/>
          <a:ext cx="312420" cy="45720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8</a:t>
          </a:r>
        </a:p>
      </xdr:txBody>
    </xdr:sp>
    <xdr:clientData/>
  </xdr:twoCellAnchor>
  <xdr:twoCellAnchor>
    <xdr:from>
      <xdr:col>8</xdr:col>
      <xdr:colOff>403860</xdr:colOff>
      <xdr:row>24</xdr:row>
      <xdr:rowOff>114300</xdr:rowOff>
    </xdr:from>
    <xdr:to>
      <xdr:col>8</xdr:col>
      <xdr:colOff>716280</xdr:colOff>
      <xdr:row>27</xdr:row>
      <xdr:rowOff>0</xdr:rowOff>
    </xdr:to>
    <xdr:sp macro="" textlink="">
      <xdr:nvSpPr>
        <xdr:cNvPr id="11" name="CuadroTexto 14"/>
        <xdr:cNvSpPr txBox="1"/>
      </xdr:nvSpPr>
      <xdr:spPr>
        <a:xfrm>
          <a:off x="8566785" y="5029200"/>
          <a:ext cx="312420" cy="45720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9</a:t>
          </a:r>
        </a:p>
      </xdr:txBody>
    </xdr:sp>
    <xdr:clientData/>
  </xdr:twoCellAnchor>
  <xdr:twoCellAnchor>
    <xdr:from>
      <xdr:col>9</xdr:col>
      <xdr:colOff>205740</xdr:colOff>
      <xdr:row>24</xdr:row>
      <xdr:rowOff>106680</xdr:rowOff>
    </xdr:from>
    <xdr:to>
      <xdr:col>9</xdr:col>
      <xdr:colOff>609600</xdr:colOff>
      <xdr:row>26</xdr:row>
      <xdr:rowOff>175260</xdr:rowOff>
    </xdr:to>
    <xdr:sp macro="" textlink="">
      <xdr:nvSpPr>
        <xdr:cNvPr id="12" name="CuadroTexto 15"/>
        <xdr:cNvSpPr txBox="1"/>
      </xdr:nvSpPr>
      <xdr:spPr>
        <a:xfrm>
          <a:off x="9425940" y="5021580"/>
          <a:ext cx="403860" cy="44958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UY" sz="1600"/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2</xdr:row>
      <xdr:rowOff>152400</xdr:rowOff>
    </xdr:from>
    <xdr:to>
      <xdr:col>9</xdr:col>
      <xdr:colOff>485775</xdr:colOff>
      <xdr:row>17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B12" sqref="B12"/>
    </sheetView>
  </sheetViews>
  <sheetFormatPr baseColWidth="10" defaultRowHeight="15"/>
  <cols>
    <col min="1" max="1" width="7.7109375" style="1" bestFit="1" customWidth="1"/>
    <col min="2" max="2" width="40.140625" style="1" customWidth="1"/>
    <col min="3" max="3" width="10" style="1" bestFit="1" customWidth="1"/>
    <col min="4" max="4" width="38" style="1" customWidth="1"/>
    <col min="5" max="5" width="14.28515625" style="1" bestFit="1" customWidth="1"/>
    <col min="6" max="6" width="5.85546875" style="1" bestFit="1" customWidth="1"/>
    <col min="7" max="7" width="6.7109375" style="1" bestFit="1" customWidth="1"/>
    <col min="8" max="8" width="18.28515625" style="1" bestFit="1" customWidth="1"/>
    <col min="9" max="9" width="15.85546875" style="1" bestFit="1" customWidth="1"/>
    <col min="10" max="10" width="11.85546875" bestFit="1" customWidth="1"/>
    <col min="11" max="11" width="2.5703125" customWidth="1"/>
    <col min="12" max="12" width="38.7109375" bestFit="1" customWidth="1"/>
    <col min="13" max="13" width="11.42578125" style="1"/>
    <col min="14" max="14" width="19.42578125" bestFit="1" customWidth="1"/>
  </cols>
  <sheetData>
    <row r="1" spans="1:17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7" s="13" customFormat="1" ht="31.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1"/>
      <c r="N2" s="11"/>
      <c r="O2" s="11"/>
      <c r="P2" s="11"/>
      <c r="Q2" s="12"/>
    </row>
    <row r="3" spans="1:17" s="13" customFormat="1" ht="15.75">
      <c r="A3" s="14" t="s">
        <v>67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13" customFormat="1" ht="31.5">
      <c r="A4" s="16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/>
      <c r="N4" s="11"/>
      <c r="O4" s="11"/>
      <c r="P4" s="11"/>
      <c r="Q4" s="12"/>
    </row>
    <row r="5" spans="1:17" s="13" customFormat="1" ht="15.75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3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2.75">
      <c r="A7" s="12" t="s">
        <v>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3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3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3" customFormat="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3" customFormat="1" ht="15.75">
      <c r="A12" s="14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3" customFormat="1" ht="15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13" customFormat="1" ht="15.75">
      <c r="A14" s="19"/>
      <c r="B14" s="18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13" customFormat="1" ht="15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13" customFormat="1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3" customFormat="1" ht="15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3" customFormat="1" ht="15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3" customFormat="1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>
      <c r="B20" s="20" t="s">
        <v>17</v>
      </c>
      <c r="C20" s="10">
        <v>43626</v>
      </c>
      <c r="D20" s="21"/>
      <c r="E20" s="22"/>
      <c r="F20" s="21"/>
      <c r="I20"/>
    </row>
    <row r="21" spans="1:17">
      <c r="B21" s="20" t="s">
        <v>30</v>
      </c>
      <c r="C21" s="10">
        <v>43633</v>
      </c>
      <c r="D21" s="21"/>
      <c r="E21" s="22"/>
      <c r="F21" s="21"/>
      <c r="I21"/>
    </row>
    <row r="22" spans="1:17">
      <c r="B22" s="23" t="s">
        <v>9</v>
      </c>
      <c r="C22" s="5">
        <f>+C21-C20</f>
        <v>7</v>
      </c>
      <c r="D22" s="21"/>
      <c r="E22" s="22"/>
      <c r="F22" s="21"/>
      <c r="I22"/>
    </row>
    <row r="24" spans="1:17">
      <c r="A24" s="2" t="s">
        <v>0</v>
      </c>
      <c r="B24" s="2" t="s">
        <v>1</v>
      </c>
      <c r="C24" s="2" t="s">
        <v>2</v>
      </c>
      <c r="D24" s="2" t="s">
        <v>14</v>
      </c>
      <c r="E24" s="2" t="s">
        <v>6</v>
      </c>
      <c r="F24" s="2" t="s">
        <v>3</v>
      </c>
      <c r="G24" s="2" t="s">
        <v>4</v>
      </c>
      <c r="H24" s="2" t="s">
        <v>120</v>
      </c>
      <c r="I24" s="2" t="s">
        <v>119</v>
      </c>
      <c r="J24" s="2" t="s">
        <v>5</v>
      </c>
    </row>
    <row r="25" spans="1:17">
      <c r="A25" s="4">
        <v>1</v>
      </c>
      <c r="B25" s="4"/>
      <c r="C25" s="4">
        <v>8</v>
      </c>
      <c r="D25" s="4">
        <v>1000</v>
      </c>
      <c r="E25" s="4">
        <v>1200</v>
      </c>
      <c r="F25" s="4"/>
      <c r="G25" s="4"/>
      <c r="H25" s="4" t="s">
        <v>8</v>
      </c>
      <c r="I25" s="4" t="s">
        <v>7</v>
      </c>
      <c r="J25" s="6">
        <f t="shared" ref="J25:J34" si="0">+IF(H25="NO",((E25-D25)/$C$22),"NC")</f>
        <v>28.571428571428573</v>
      </c>
    </row>
    <row r="26" spans="1:17">
      <c r="A26" s="4">
        <v>2</v>
      </c>
      <c r="B26" s="4"/>
      <c r="C26" s="4">
        <v>5</v>
      </c>
      <c r="D26" s="4">
        <v>1400</v>
      </c>
      <c r="E26" s="4">
        <v>1650</v>
      </c>
      <c r="F26" s="4"/>
      <c r="G26" s="4"/>
      <c r="H26" s="4" t="s">
        <v>8</v>
      </c>
      <c r="I26" s="4" t="s">
        <v>7</v>
      </c>
      <c r="J26" s="6">
        <f t="shared" si="0"/>
        <v>35.714285714285715</v>
      </c>
    </row>
    <row r="27" spans="1:17">
      <c r="A27" s="4">
        <v>3</v>
      </c>
      <c r="B27" s="4"/>
      <c r="C27" s="4">
        <v>13</v>
      </c>
      <c r="D27" s="4">
        <v>900</v>
      </c>
      <c r="E27" s="4">
        <v>1200</v>
      </c>
      <c r="F27" s="4"/>
      <c r="G27" s="4"/>
      <c r="H27" s="4" t="s">
        <v>8</v>
      </c>
      <c r="I27" s="4" t="s">
        <v>7</v>
      </c>
      <c r="J27" s="6">
        <f t="shared" si="0"/>
        <v>42.857142857142854</v>
      </c>
    </row>
    <row r="28" spans="1:17">
      <c r="A28" s="4">
        <v>4</v>
      </c>
      <c r="B28" s="4"/>
      <c r="C28" s="4">
        <v>11</v>
      </c>
      <c r="D28" s="4">
        <v>1300</v>
      </c>
      <c r="E28" s="4">
        <v>1600</v>
      </c>
      <c r="F28" s="4"/>
      <c r="G28" s="4"/>
      <c r="H28" s="4" t="s">
        <v>8</v>
      </c>
      <c r="I28" s="4" t="s">
        <v>7</v>
      </c>
      <c r="J28" s="6">
        <f t="shared" si="0"/>
        <v>42.857142857142854</v>
      </c>
    </row>
    <row r="29" spans="1:17">
      <c r="A29" s="4">
        <v>5</v>
      </c>
      <c r="B29" s="4"/>
      <c r="C29" s="4">
        <v>10</v>
      </c>
      <c r="D29" s="4">
        <v>1600</v>
      </c>
      <c r="E29" s="4">
        <v>800</v>
      </c>
      <c r="F29" s="4"/>
      <c r="G29" s="4"/>
      <c r="H29" s="4" t="s">
        <v>7</v>
      </c>
      <c r="I29" s="4" t="s">
        <v>7</v>
      </c>
      <c r="J29" s="6" t="str">
        <f t="shared" si="0"/>
        <v>NC</v>
      </c>
    </row>
    <row r="30" spans="1:17">
      <c r="A30" s="4">
        <v>6</v>
      </c>
      <c r="B30" s="4"/>
      <c r="C30" s="4">
        <v>20</v>
      </c>
      <c r="D30" s="4">
        <v>1300</v>
      </c>
      <c r="E30" s="4">
        <v>1500</v>
      </c>
      <c r="F30" s="4"/>
      <c r="G30" s="4"/>
      <c r="H30" s="4" t="s">
        <v>8</v>
      </c>
      <c r="I30" s="4" t="s">
        <v>7</v>
      </c>
      <c r="J30" s="6">
        <f t="shared" si="0"/>
        <v>28.571428571428573</v>
      </c>
    </row>
    <row r="31" spans="1:17">
      <c r="A31" s="4">
        <v>7</v>
      </c>
      <c r="B31" s="4"/>
      <c r="C31" s="4">
        <v>5</v>
      </c>
      <c r="D31" s="4">
        <v>1500</v>
      </c>
      <c r="E31" s="4">
        <v>800</v>
      </c>
      <c r="F31" s="4"/>
      <c r="G31" s="4"/>
      <c r="H31" s="4" t="s">
        <v>7</v>
      </c>
      <c r="I31" s="4" t="s">
        <v>7</v>
      </c>
      <c r="J31" s="6" t="str">
        <f t="shared" si="0"/>
        <v>NC</v>
      </c>
    </row>
    <row r="32" spans="1:17">
      <c r="A32" s="4">
        <v>8</v>
      </c>
      <c r="B32" s="4"/>
      <c r="C32" s="4">
        <v>14</v>
      </c>
      <c r="D32" s="4">
        <v>1000</v>
      </c>
      <c r="E32" s="4">
        <v>1000</v>
      </c>
      <c r="F32" s="4"/>
      <c r="G32" s="4"/>
      <c r="H32" s="4" t="s">
        <v>8</v>
      </c>
      <c r="I32" s="4" t="s">
        <v>7</v>
      </c>
      <c r="J32" s="6">
        <f t="shared" si="0"/>
        <v>0</v>
      </c>
    </row>
    <row r="33" spans="1:10">
      <c r="A33" s="4">
        <v>9</v>
      </c>
      <c r="B33" s="4"/>
      <c r="C33" s="4">
        <v>9</v>
      </c>
      <c r="D33" s="4">
        <v>1000</v>
      </c>
      <c r="E33" s="4">
        <v>1100</v>
      </c>
      <c r="F33" s="4"/>
      <c r="G33" s="4"/>
      <c r="H33" s="4" t="s">
        <v>8</v>
      </c>
      <c r="I33" s="4" t="s">
        <v>8</v>
      </c>
      <c r="J33" s="6">
        <f t="shared" si="0"/>
        <v>14.285714285714286</v>
      </c>
    </row>
    <row r="34" spans="1:10">
      <c r="A34" s="4">
        <v>10</v>
      </c>
      <c r="B34" s="4"/>
      <c r="C34" s="4">
        <v>10</v>
      </c>
      <c r="D34" s="4">
        <v>500</v>
      </c>
      <c r="E34" s="4">
        <v>550</v>
      </c>
      <c r="F34" s="4"/>
      <c r="G34" s="4"/>
      <c r="H34" s="4" t="s">
        <v>8</v>
      </c>
      <c r="I34" s="4" t="s">
        <v>7</v>
      </c>
      <c r="J34" s="6">
        <f t="shared" si="0"/>
        <v>7.1428571428571432</v>
      </c>
    </row>
    <row r="35" spans="1:10">
      <c r="A35" s="23" t="s">
        <v>31</v>
      </c>
      <c r="B35" s="23"/>
      <c r="C35" s="23">
        <f>+SUM(C25:C34)</f>
        <v>105</v>
      </c>
      <c r="D35" s="24">
        <f>+AVERAGE(D25:D34)</f>
        <v>1150</v>
      </c>
      <c r="E35" s="24">
        <f>+AVERAGEIF(I25:I34,"SI",E25:E34)</f>
        <v>1144.4444444444443</v>
      </c>
      <c r="F35" s="23"/>
      <c r="G35" s="23"/>
      <c r="H35" s="23"/>
      <c r="I35" s="23"/>
      <c r="J35" s="25">
        <f>+AVERAGEIFS(J25:J34,H25:H34,"NO",I25:I34,"SI")</f>
        <v>26.530612244897959</v>
      </c>
    </row>
    <row r="37" spans="1:10">
      <c r="A37" s="1">
        <v>1</v>
      </c>
      <c r="B37" s="27" t="s">
        <v>35</v>
      </c>
      <c r="C37" s="33"/>
      <c r="D37" s="33"/>
      <c r="E37" s="33"/>
      <c r="F37" s="33"/>
      <c r="G37" s="33"/>
      <c r="H37" s="33"/>
      <c r="I37" s="33"/>
      <c r="J37" s="26"/>
    </row>
    <row r="38" spans="1:10">
      <c r="A38" s="1">
        <v>2</v>
      </c>
      <c r="B38" s="27" t="s">
        <v>36</v>
      </c>
      <c r="C38" s="33"/>
      <c r="D38" s="33"/>
      <c r="E38" s="33"/>
      <c r="F38" s="33"/>
      <c r="G38" s="33"/>
      <c r="H38" s="33"/>
      <c r="I38" s="33"/>
      <c r="J38" s="26"/>
    </row>
    <row r="39" spans="1:10">
      <c r="A39" s="1">
        <v>3</v>
      </c>
      <c r="B39" s="27" t="s">
        <v>37</v>
      </c>
      <c r="C39" s="33"/>
      <c r="D39" s="33"/>
      <c r="E39" s="33"/>
      <c r="F39" s="33"/>
      <c r="G39" s="33"/>
      <c r="H39" s="33"/>
      <c r="I39" s="33"/>
      <c r="J39" s="26"/>
    </row>
    <row r="40" spans="1:10">
      <c r="A40" s="1">
        <v>4</v>
      </c>
      <c r="B40" s="27" t="s">
        <v>38</v>
      </c>
      <c r="C40" s="33"/>
      <c r="D40" s="33"/>
      <c r="E40" s="33"/>
      <c r="F40" s="33"/>
      <c r="G40" s="33"/>
      <c r="H40" s="33"/>
      <c r="I40" s="33"/>
      <c r="J40" s="26"/>
    </row>
    <row r="41" spans="1:10">
      <c r="A41" s="1">
        <v>5</v>
      </c>
      <c r="B41" s="27" t="s">
        <v>39</v>
      </c>
      <c r="C41" s="33"/>
      <c r="D41" s="33"/>
      <c r="E41" s="33"/>
      <c r="F41" s="33"/>
      <c r="G41" s="33"/>
      <c r="H41" s="33"/>
      <c r="I41" s="33"/>
      <c r="J41" s="26"/>
    </row>
    <row r="42" spans="1:10">
      <c r="A42" s="1">
        <v>6</v>
      </c>
      <c r="B42" s="27" t="s">
        <v>40</v>
      </c>
      <c r="C42" s="33"/>
      <c r="D42" s="33"/>
      <c r="E42" s="33"/>
      <c r="F42" s="33"/>
      <c r="G42" s="33"/>
      <c r="H42" s="33"/>
      <c r="I42" s="33"/>
      <c r="J42" s="26"/>
    </row>
    <row r="43" spans="1:10">
      <c r="A43" s="1">
        <v>7</v>
      </c>
      <c r="B43" s="27" t="s">
        <v>41</v>
      </c>
      <c r="C43" s="33"/>
      <c r="D43" s="33"/>
      <c r="E43" s="33"/>
      <c r="F43" s="33"/>
      <c r="G43" s="33"/>
      <c r="H43" s="33"/>
      <c r="I43" s="33"/>
      <c r="J43" s="26"/>
    </row>
    <row r="44" spans="1:10">
      <c r="A44" s="1">
        <v>8</v>
      </c>
      <c r="B44" s="27" t="s">
        <v>121</v>
      </c>
      <c r="C44" s="33"/>
      <c r="D44" s="33"/>
      <c r="E44" s="33"/>
      <c r="F44" s="33"/>
      <c r="G44" s="33"/>
      <c r="H44" s="33"/>
      <c r="I44" s="33"/>
      <c r="J44" s="26"/>
    </row>
    <row r="45" spans="1:10">
      <c r="A45" s="1">
        <v>9</v>
      </c>
      <c r="B45" s="27" t="s">
        <v>122</v>
      </c>
      <c r="C45" s="33"/>
      <c r="D45" s="33"/>
      <c r="E45" s="33"/>
      <c r="F45" s="33"/>
      <c r="G45" s="33"/>
      <c r="H45" s="33"/>
      <c r="I45" s="33"/>
      <c r="J45" s="26"/>
    </row>
    <row r="46" spans="1:10">
      <c r="A46" s="1">
        <v>10</v>
      </c>
      <c r="B46" s="27" t="s">
        <v>42</v>
      </c>
      <c r="C46" s="33"/>
      <c r="D46" s="33"/>
      <c r="E46" s="33"/>
      <c r="F46" s="33"/>
      <c r="G46" s="33"/>
      <c r="H46" s="33"/>
      <c r="I46" s="33"/>
      <c r="J46" s="26"/>
    </row>
    <row r="50" spans="1:13">
      <c r="A50" s="60" t="s">
        <v>18</v>
      </c>
      <c r="B50" s="60"/>
      <c r="C50" s="6">
        <f>+J35</f>
        <v>26.530612244897959</v>
      </c>
      <c r="D50" s="27" t="s">
        <v>48</v>
      </c>
      <c r="E50" s="33"/>
      <c r="F50" s="33"/>
      <c r="G50" s="33"/>
      <c r="H50" s="33"/>
      <c r="I50" s="33"/>
      <c r="J50" s="26"/>
      <c r="K50" s="26"/>
    </row>
    <row r="51" spans="1:13">
      <c r="A51" s="60" t="s">
        <v>19</v>
      </c>
      <c r="B51" s="60"/>
      <c r="C51" s="3">
        <f>+SUMIF(I25:I34,"SI",C25:C34)</f>
        <v>96</v>
      </c>
      <c r="D51" s="28" t="s">
        <v>44</v>
      </c>
      <c r="E51" s="33"/>
      <c r="F51" s="33"/>
      <c r="G51" s="33"/>
      <c r="H51" s="33"/>
      <c r="I51" s="33"/>
      <c r="J51" s="26"/>
      <c r="K51" s="26"/>
      <c r="L51" s="26"/>
    </row>
    <row r="52" spans="1:13">
      <c r="A52" s="60" t="s">
        <v>20</v>
      </c>
      <c r="B52" s="60"/>
      <c r="C52" s="7">
        <f>+C50*C51</f>
        <v>2546.9387755102043</v>
      </c>
      <c r="D52" s="26" t="s">
        <v>43</v>
      </c>
      <c r="E52" s="26"/>
      <c r="F52" s="33"/>
      <c r="G52" s="33"/>
      <c r="H52" s="33"/>
    </row>
    <row r="53" spans="1:13">
      <c r="A53" s="62" t="s">
        <v>33</v>
      </c>
      <c r="B53" s="63"/>
      <c r="C53" s="4">
        <v>2</v>
      </c>
      <c r="D53" s="26" t="s">
        <v>45</v>
      </c>
      <c r="E53" s="26"/>
    </row>
    <row r="54" spans="1:13">
      <c r="A54" s="60" t="s">
        <v>11</v>
      </c>
      <c r="B54" s="61"/>
      <c r="C54" s="4">
        <v>4</v>
      </c>
      <c r="D54" s="28" t="s">
        <v>46</v>
      </c>
      <c r="E54" s="33"/>
    </row>
    <row r="55" spans="1:13">
      <c r="A55" s="60" t="s">
        <v>10</v>
      </c>
      <c r="B55" s="61"/>
      <c r="C55" s="4">
        <v>5</v>
      </c>
      <c r="D55" s="28" t="s">
        <v>47</v>
      </c>
      <c r="E55" s="26"/>
    </row>
    <row r="56" spans="1:13">
      <c r="A56" s="60" t="s">
        <v>21</v>
      </c>
      <c r="B56" s="60"/>
      <c r="C56" s="3">
        <f>IFERROR(VLOOKUP(C54,A25:E34,5,TRUE),0)</f>
        <v>1600</v>
      </c>
      <c r="D56" s="26" t="s">
        <v>49</v>
      </c>
      <c r="E56" s="26"/>
      <c r="F56" s="33"/>
      <c r="G56" s="33"/>
      <c r="H56" s="33"/>
    </row>
    <row r="57" spans="1:13">
      <c r="A57" s="60" t="s">
        <v>22</v>
      </c>
      <c r="B57" s="60"/>
      <c r="C57" s="3">
        <f>IFERROR(VLOOKUP(C55,A25:E34,5,TRUE),0)</f>
        <v>800</v>
      </c>
      <c r="D57" s="26" t="s">
        <v>50</v>
      </c>
      <c r="E57" s="26"/>
      <c r="F57" s="33"/>
      <c r="G57" s="33"/>
      <c r="H57" s="33"/>
    </row>
    <row r="58" spans="1:13">
      <c r="A58" s="60" t="s">
        <v>15</v>
      </c>
      <c r="B58" s="60"/>
      <c r="C58" s="5">
        <f>IFERROR((C52/C53)/C56,0)</f>
        <v>0.79591836734693888</v>
      </c>
      <c r="D58" s="28" t="s">
        <v>51</v>
      </c>
      <c r="E58" s="64" t="s">
        <v>12</v>
      </c>
      <c r="F58" s="65"/>
      <c r="G58" s="66"/>
      <c r="H58" s="6">
        <f>IFERROR((VLOOKUP(C54,A25:C34,3,FALSE))/C58,0)</f>
        <v>13.820512820512819</v>
      </c>
      <c r="I58" s="28" t="s">
        <v>55</v>
      </c>
      <c r="J58" s="26"/>
      <c r="K58" s="26"/>
      <c r="L58" s="26"/>
      <c r="M58" s="33"/>
    </row>
    <row r="59" spans="1:13">
      <c r="A59" s="60" t="s">
        <v>16</v>
      </c>
      <c r="B59" s="60"/>
      <c r="C59" s="8">
        <f>IFERROR((C52/C53)/C57,0)</f>
        <v>1.5918367346938778</v>
      </c>
      <c r="D59" s="28" t="s">
        <v>52</v>
      </c>
      <c r="E59" s="64" t="s">
        <v>12</v>
      </c>
      <c r="F59" s="65"/>
      <c r="G59" s="66"/>
      <c r="H59" s="6">
        <f>IFERROR((VLOOKUP(C55,A25:C34,3,FALSE))/C59,0)</f>
        <v>6.282051282051281</v>
      </c>
      <c r="I59" s="28" t="s">
        <v>55</v>
      </c>
      <c r="J59" s="26"/>
      <c r="K59" s="26"/>
      <c r="L59" s="26"/>
      <c r="M59" s="33"/>
    </row>
    <row r="61" spans="1:13">
      <c r="A61" s="60" t="s">
        <v>13</v>
      </c>
      <c r="B61" s="61"/>
      <c r="C61" s="4">
        <v>250</v>
      </c>
      <c r="D61" s="28" t="s">
        <v>53</v>
      </c>
      <c r="E61" s="33"/>
    </row>
    <row r="62" spans="1:13">
      <c r="A62" s="60" t="s">
        <v>32</v>
      </c>
      <c r="B62" s="60"/>
      <c r="C62" s="9">
        <f>+C52/C61</f>
        <v>10.187755102040818</v>
      </c>
      <c r="D62" s="28" t="s">
        <v>54</v>
      </c>
      <c r="E62" s="33"/>
      <c r="F62" s="33"/>
      <c r="G62" s="33"/>
    </row>
  </sheetData>
  <sheetProtection password="CC2B" sheet="1" objects="1" scenarios="1"/>
  <mergeCells count="15">
    <mergeCell ref="E58:G58"/>
    <mergeCell ref="A59:B59"/>
    <mergeCell ref="E59:G59"/>
    <mergeCell ref="A1:L2"/>
    <mergeCell ref="A50:B50"/>
    <mergeCell ref="A51:B51"/>
    <mergeCell ref="A52:B52"/>
    <mergeCell ref="A54:B54"/>
    <mergeCell ref="A55:B55"/>
    <mergeCell ref="A61:B61"/>
    <mergeCell ref="A62:B62"/>
    <mergeCell ref="A53:B53"/>
    <mergeCell ref="A56:B56"/>
    <mergeCell ref="A57:B57"/>
    <mergeCell ref="A58:B58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+Jul!AJ3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+Jul!AH7</f>
        <v>1</v>
      </c>
      <c r="B7" s="36"/>
      <c r="C7" s="44">
        <f>+Jul!AJ7</f>
        <v>0</v>
      </c>
      <c r="D7" s="44">
        <f>+Jul!AL7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+Jul!AH8</f>
        <v>2</v>
      </c>
      <c r="B8" s="36"/>
      <c r="C8" s="44">
        <f>+Jul!AJ8</f>
        <v>0</v>
      </c>
      <c r="D8" s="44">
        <f>+Jul!AL8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+Jul!AH9</f>
        <v>3</v>
      </c>
      <c r="B9" s="36"/>
      <c r="C9" s="44">
        <f>+Jul!AJ9</f>
        <v>0</v>
      </c>
      <c r="D9" s="44">
        <f>+Jul!AL9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+Jul!AH10</f>
        <v>4</v>
      </c>
      <c r="B10" s="36"/>
      <c r="C10" s="44">
        <f>+Jul!AJ10</f>
        <v>0</v>
      </c>
      <c r="D10" s="44">
        <f>+Jul!AL10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+Jul!AH11</f>
        <v>5</v>
      </c>
      <c r="B11" s="36"/>
      <c r="C11" s="44">
        <f>+Jul!AJ11</f>
        <v>0</v>
      </c>
      <c r="D11" s="44">
        <f>+Jul!AL11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+Jul!AH12</f>
        <v>6</v>
      </c>
      <c r="B12" s="36"/>
      <c r="C12" s="44">
        <f>+Jul!AJ12</f>
        <v>0</v>
      </c>
      <c r="D12" s="44">
        <f>+Jul!AL12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+Jul!AH13</f>
        <v>7</v>
      </c>
      <c r="B13" s="36"/>
      <c r="C13" s="44">
        <f>+Jul!AJ13</f>
        <v>0</v>
      </c>
      <c r="D13" s="44">
        <f>+Jul!AL13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+Jul!AH14</f>
        <v>8</v>
      </c>
      <c r="B14" s="36"/>
      <c r="C14" s="44">
        <f>+Jul!AJ14</f>
        <v>0</v>
      </c>
      <c r="D14" s="44">
        <f>+Jul!AL14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+Jul!AH15</f>
        <v>9</v>
      </c>
      <c r="B15" s="36"/>
      <c r="C15" s="44">
        <f>+Jul!AJ15</f>
        <v>0</v>
      </c>
      <c r="D15" s="44">
        <f>+Jul!AL15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+Jul!AH16</f>
        <v>10</v>
      </c>
      <c r="B16" s="36"/>
      <c r="C16" s="44">
        <f>+Jul!AJ16</f>
        <v>0</v>
      </c>
      <c r="D16" s="44">
        <f>+Jul!AL16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+Jul!AH17</f>
        <v>11</v>
      </c>
      <c r="B17" s="36"/>
      <c r="C17" s="44">
        <f>+Jul!AJ17</f>
        <v>0</v>
      </c>
      <c r="D17" s="44">
        <f>+Jul!AL17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+Jul!AH18</f>
        <v>12</v>
      </c>
      <c r="B18" s="36"/>
      <c r="C18" s="44">
        <f>+Jul!AJ18</f>
        <v>0</v>
      </c>
      <c r="D18" s="44">
        <f>+Jul!AL18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+Jul!AH19</f>
        <v>13</v>
      </c>
      <c r="B19" s="36"/>
      <c r="C19" s="44">
        <f>+Jul!AJ19</f>
        <v>0</v>
      </c>
      <c r="D19" s="44">
        <f>+Jul!AL19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+Jul!AH20</f>
        <v>14</v>
      </c>
      <c r="B20" s="36"/>
      <c r="C20" s="44">
        <f>+Jul!AJ20</f>
        <v>0</v>
      </c>
      <c r="D20" s="44">
        <f>+Jul!AL20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+Jul!AH21</f>
        <v>15</v>
      </c>
      <c r="B21" s="36"/>
      <c r="C21" s="44">
        <f>+Jul!AJ21</f>
        <v>0</v>
      </c>
      <c r="D21" s="44">
        <f>+Jul!AL21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+Jul!AH22</f>
        <v>16</v>
      </c>
      <c r="B22" s="36"/>
      <c r="C22" s="44">
        <f>+Jul!AJ22</f>
        <v>0</v>
      </c>
      <c r="D22" s="44">
        <f>+Jul!AL22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+Jul!AH23</f>
        <v>17</v>
      </c>
      <c r="B23" s="36"/>
      <c r="C23" s="44">
        <f>+Jul!AJ23</f>
        <v>0</v>
      </c>
      <c r="D23" s="44">
        <f>+Jul!AL23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+Jul!AH24</f>
        <v>18</v>
      </c>
      <c r="B24" s="36"/>
      <c r="C24" s="44">
        <f>+Jul!AJ24</f>
        <v>0</v>
      </c>
      <c r="D24" s="44">
        <f>+Jul!AL24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+Jul!AH25</f>
        <v>19</v>
      </c>
      <c r="B25" s="36"/>
      <c r="C25" s="44">
        <f>+Jul!AJ25</f>
        <v>0</v>
      </c>
      <c r="D25" s="44">
        <f>+Jul!AL25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+Jul!AH26</f>
        <v>20</v>
      </c>
      <c r="B26" s="36"/>
      <c r="C26" s="44">
        <f>+Jul!AJ26</f>
        <v>0</v>
      </c>
      <c r="D26" s="44">
        <f>+Jul!AL26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+Jul!AL27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9" priority="2" operator="containsText" text="SI">
      <formula>NOT(ISERROR(SEARCH("SI",H7)))</formula>
    </cfRule>
  </conditionalFormatting>
  <conditionalFormatting sqref="AE7:AE26 T7:T26 AP7:AP26 I7:I26">
    <cfRule type="containsText" dxfId="8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+Ago!AJ3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+Ago!AH7</f>
        <v>1</v>
      </c>
      <c r="B7" s="36"/>
      <c r="C7" s="44">
        <f>+Ago!AJ7</f>
        <v>0</v>
      </c>
      <c r="D7" s="44">
        <f>+Ago!AL7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+Ago!AH8</f>
        <v>2</v>
      </c>
      <c r="B8" s="36"/>
      <c r="C8" s="44">
        <f>+Ago!AJ8</f>
        <v>0</v>
      </c>
      <c r="D8" s="44">
        <f>+Ago!AL8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+Ago!AH9</f>
        <v>3</v>
      </c>
      <c r="B9" s="36"/>
      <c r="C9" s="44">
        <f>+Ago!AJ9</f>
        <v>0</v>
      </c>
      <c r="D9" s="44">
        <f>+Ago!AL9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+Ago!AH10</f>
        <v>4</v>
      </c>
      <c r="B10" s="36"/>
      <c r="C10" s="44">
        <f>+Ago!AJ10</f>
        <v>0</v>
      </c>
      <c r="D10" s="44">
        <f>+Ago!AL10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+Ago!AH11</f>
        <v>5</v>
      </c>
      <c r="B11" s="36"/>
      <c r="C11" s="44">
        <f>+Ago!AJ11</f>
        <v>0</v>
      </c>
      <c r="D11" s="44">
        <f>+Ago!AL11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+Ago!AH12</f>
        <v>6</v>
      </c>
      <c r="B12" s="36"/>
      <c r="C12" s="44">
        <f>+Ago!AJ12</f>
        <v>0</v>
      </c>
      <c r="D12" s="44">
        <f>+Ago!AL12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+Ago!AH13</f>
        <v>7</v>
      </c>
      <c r="B13" s="36"/>
      <c r="C13" s="44">
        <f>+Ago!AJ13</f>
        <v>0</v>
      </c>
      <c r="D13" s="44">
        <f>+Ago!AL13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+Ago!AH14</f>
        <v>8</v>
      </c>
      <c r="B14" s="36"/>
      <c r="C14" s="44">
        <f>+Ago!AJ14</f>
        <v>0</v>
      </c>
      <c r="D14" s="44">
        <f>+Ago!AL14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+Ago!AH15</f>
        <v>9</v>
      </c>
      <c r="B15" s="36"/>
      <c r="C15" s="44">
        <f>+Ago!AJ15</f>
        <v>0</v>
      </c>
      <c r="D15" s="44">
        <f>+Ago!AL15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+Ago!AH16</f>
        <v>10</v>
      </c>
      <c r="B16" s="36"/>
      <c r="C16" s="44">
        <f>+Ago!AJ16</f>
        <v>0</v>
      </c>
      <c r="D16" s="44">
        <f>+Ago!AL16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+Ago!AH17</f>
        <v>11</v>
      </c>
      <c r="B17" s="36"/>
      <c r="C17" s="44">
        <f>+Ago!AJ17</f>
        <v>0</v>
      </c>
      <c r="D17" s="44">
        <f>+Ago!AL17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+Ago!AH18</f>
        <v>12</v>
      </c>
      <c r="B18" s="36"/>
      <c r="C18" s="44">
        <f>+Ago!AJ18</f>
        <v>0</v>
      </c>
      <c r="D18" s="44">
        <f>+Ago!AL18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+Ago!AH19</f>
        <v>13</v>
      </c>
      <c r="B19" s="36"/>
      <c r="C19" s="44">
        <f>+Ago!AJ19</f>
        <v>0</v>
      </c>
      <c r="D19" s="44">
        <f>+Ago!AL19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+Ago!AH20</f>
        <v>14</v>
      </c>
      <c r="B20" s="36"/>
      <c r="C20" s="44">
        <f>+Ago!AJ20</f>
        <v>0</v>
      </c>
      <c r="D20" s="44">
        <f>+Ago!AL20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+Ago!AH21</f>
        <v>15</v>
      </c>
      <c r="B21" s="36"/>
      <c r="C21" s="44">
        <f>+Ago!AJ21</f>
        <v>0</v>
      </c>
      <c r="D21" s="44">
        <f>+Ago!AL21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+Ago!AH22</f>
        <v>16</v>
      </c>
      <c r="B22" s="36"/>
      <c r="C22" s="44">
        <f>+Ago!AJ22</f>
        <v>0</v>
      </c>
      <c r="D22" s="44">
        <f>+Ago!AL22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+Ago!AH23</f>
        <v>17</v>
      </c>
      <c r="B23" s="36"/>
      <c r="C23" s="44">
        <f>+Ago!AJ23</f>
        <v>0</v>
      </c>
      <c r="D23" s="44">
        <f>+Ago!AL23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+Ago!AH24</f>
        <v>18</v>
      </c>
      <c r="B24" s="36"/>
      <c r="C24" s="44">
        <f>+Ago!AJ24</f>
        <v>0</v>
      </c>
      <c r="D24" s="44">
        <f>+Ago!AL24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+Ago!AH25</f>
        <v>19</v>
      </c>
      <c r="B25" s="36"/>
      <c r="C25" s="44">
        <f>+Ago!AJ25</f>
        <v>0</v>
      </c>
      <c r="D25" s="44">
        <f>+Ago!AL25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+Ago!AH26</f>
        <v>20</v>
      </c>
      <c r="B26" s="36"/>
      <c r="C26" s="44">
        <f>+Ago!AJ26</f>
        <v>0</v>
      </c>
      <c r="D26" s="44">
        <f>+Ago!AL26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+Ago!AL27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7" priority="2" operator="containsText" text="SI">
      <formula>NOT(ISERROR(SEARCH("SI",H7)))</formula>
    </cfRule>
  </conditionalFormatting>
  <conditionalFormatting sqref="AE7:AE26 T7:T26 AP7:AP26 I7:I26">
    <cfRule type="containsText" dxfId="6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+Sep!AJ3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+Sep!AH7</f>
        <v>1</v>
      </c>
      <c r="B7" s="36"/>
      <c r="C7" s="44">
        <f>+Sep!AJ7</f>
        <v>0</v>
      </c>
      <c r="D7" s="44">
        <f>+Sep!AL7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+Sep!AH8</f>
        <v>2</v>
      </c>
      <c r="B8" s="36"/>
      <c r="C8" s="44">
        <f>+Sep!AJ8</f>
        <v>0</v>
      </c>
      <c r="D8" s="44">
        <f>+Sep!AL8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+Sep!AH9</f>
        <v>3</v>
      </c>
      <c r="B9" s="36"/>
      <c r="C9" s="44">
        <f>+Sep!AJ9</f>
        <v>0</v>
      </c>
      <c r="D9" s="44">
        <f>+Sep!AL9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+Sep!AH10</f>
        <v>4</v>
      </c>
      <c r="B10" s="36"/>
      <c r="C10" s="44">
        <f>+Sep!AJ10</f>
        <v>0</v>
      </c>
      <c r="D10" s="44">
        <f>+Sep!AL10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+Sep!AH11</f>
        <v>5</v>
      </c>
      <c r="B11" s="36"/>
      <c r="C11" s="44">
        <f>+Sep!AJ11</f>
        <v>0</v>
      </c>
      <c r="D11" s="44">
        <f>+Sep!AL11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+Sep!AH12</f>
        <v>6</v>
      </c>
      <c r="B12" s="36"/>
      <c r="C12" s="44">
        <f>+Sep!AJ12</f>
        <v>0</v>
      </c>
      <c r="D12" s="44">
        <f>+Sep!AL12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+Sep!AH13</f>
        <v>7</v>
      </c>
      <c r="B13" s="36"/>
      <c r="C13" s="44">
        <f>+Sep!AJ13</f>
        <v>0</v>
      </c>
      <c r="D13" s="44">
        <f>+Sep!AL13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+Sep!AH14</f>
        <v>8</v>
      </c>
      <c r="B14" s="36"/>
      <c r="C14" s="44">
        <f>+Sep!AJ14</f>
        <v>0</v>
      </c>
      <c r="D14" s="44">
        <f>+Sep!AL14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+Sep!AH15</f>
        <v>9</v>
      </c>
      <c r="B15" s="36"/>
      <c r="C15" s="44">
        <f>+Sep!AJ15</f>
        <v>0</v>
      </c>
      <c r="D15" s="44">
        <f>+Sep!AL15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+Sep!AH16</f>
        <v>10</v>
      </c>
      <c r="B16" s="36"/>
      <c r="C16" s="44">
        <f>+Sep!AJ16</f>
        <v>0</v>
      </c>
      <c r="D16" s="44">
        <f>+Sep!AL16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+Sep!AH17</f>
        <v>11</v>
      </c>
      <c r="B17" s="36"/>
      <c r="C17" s="44">
        <f>+Sep!AJ17</f>
        <v>0</v>
      </c>
      <c r="D17" s="44">
        <f>+Sep!AL17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+Sep!AH18</f>
        <v>12</v>
      </c>
      <c r="B18" s="36"/>
      <c r="C18" s="44">
        <f>+Sep!AJ18</f>
        <v>0</v>
      </c>
      <c r="D18" s="44">
        <f>+Sep!AL18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+Sep!AH19</f>
        <v>13</v>
      </c>
      <c r="B19" s="36"/>
      <c r="C19" s="44">
        <f>+Sep!AJ19</f>
        <v>0</v>
      </c>
      <c r="D19" s="44">
        <f>+Sep!AL19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+Sep!AH20</f>
        <v>14</v>
      </c>
      <c r="B20" s="36"/>
      <c r="C20" s="44">
        <f>+Sep!AJ20</f>
        <v>0</v>
      </c>
      <c r="D20" s="44">
        <f>+Sep!AL20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+Sep!AH21</f>
        <v>15</v>
      </c>
      <c r="B21" s="36"/>
      <c r="C21" s="44">
        <f>+Sep!AJ21</f>
        <v>0</v>
      </c>
      <c r="D21" s="44">
        <f>+Sep!AL21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+Sep!AH22</f>
        <v>16</v>
      </c>
      <c r="B22" s="36"/>
      <c r="C22" s="44">
        <f>+Sep!AJ22</f>
        <v>0</v>
      </c>
      <c r="D22" s="44">
        <f>+Sep!AL22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+Sep!AH23</f>
        <v>17</v>
      </c>
      <c r="B23" s="36"/>
      <c r="C23" s="44">
        <f>+Sep!AJ23</f>
        <v>0</v>
      </c>
      <c r="D23" s="44">
        <f>+Sep!AL23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+Sep!AH24</f>
        <v>18</v>
      </c>
      <c r="B24" s="36"/>
      <c r="C24" s="44">
        <f>+Sep!AJ24</f>
        <v>0</v>
      </c>
      <c r="D24" s="44">
        <f>+Sep!AL24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+Sep!AH25</f>
        <v>19</v>
      </c>
      <c r="B25" s="36"/>
      <c r="C25" s="44">
        <f>+Sep!AJ25</f>
        <v>0</v>
      </c>
      <c r="D25" s="44">
        <f>+Sep!AL25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+Sep!AH26</f>
        <v>20</v>
      </c>
      <c r="B26" s="36"/>
      <c r="C26" s="44">
        <f>+Sep!AJ26</f>
        <v>0</v>
      </c>
      <c r="D26" s="44">
        <f>+Sep!AL26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+Sep!AL27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5" priority="2" operator="containsText" text="SI">
      <formula>NOT(ISERROR(SEARCH("SI",H7)))</formula>
    </cfRule>
  </conditionalFormatting>
  <conditionalFormatting sqref="AE7:AE26 T7:T26 AP7:AP26 I7:I26">
    <cfRule type="containsText" dxfId="4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+Oct!AJ3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+Oct!AH7</f>
        <v>1</v>
      </c>
      <c r="B7" s="36"/>
      <c r="C7" s="44">
        <f>+Oct!AJ7</f>
        <v>0</v>
      </c>
      <c r="D7" s="44">
        <f>+Oct!AL7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+Oct!AH8</f>
        <v>2</v>
      </c>
      <c r="B8" s="36"/>
      <c r="C8" s="44">
        <f>+Oct!AJ8</f>
        <v>0</v>
      </c>
      <c r="D8" s="44">
        <f>+Oct!AL8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+Oct!AH9</f>
        <v>3</v>
      </c>
      <c r="B9" s="36"/>
      <c r="C9" s="44">
        <f>+Oct!AJ9</f>
        <v>0</v>
      </c>
      <c r="D9" s="44">
        <f>+Oct!AL9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+Oct!AH10</f>
        <v>4</v>
      </c>
      <c r="B10" s="36"/>
      <c r="C10" s="44">
        <f>+Oct!AJ10</f>
        <v>0</v>
      </c>
      <c r="D10" s="44">
        <f>+Oct!AL10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+Oct!AH11</f>
        <v>5</v>
      </c>
      <c r="B11" s="36"/>
      <c r="C11" s="44">
        <f>+Oct!AJ11</f>
        <v>0</v>
      </c>
      <c r="D11" s="44">
        <f>+Oct!AL11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+Oct!AH12</f>
        <v>6</v>
      </c>
      <c r="B12" s="36"/>
      <c r="C12" s="44">
        <f>+Oct!AJ12</f>
        <v>0</v>
      </c>
      <c r="D12" s="44">
        <f>+Oct!AL12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+Oct!AH13</f>
        <v>7</v>
      </c>
      <c r="B13" s="36"/>
      <c r="C13" s="44">
        <f>+Oct!AJ13</f>
        <v>0</v>
      </c>
      <c r="D13" s="44">
        <f>+Oct!AL13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+Oct!AH14</f>
        <v>8</v>
      </c>
      <c r="B14" s="36"/>
      <c r="C14" s="44">
        <f>+Oct!AJ14</f>
        <v>0</v>
      </c>
      <c r="D14" s="44">
        <f>+Oct!AL14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+Oct!AH15</f>
        <v>9</v>
      </c>
      <c r="B15" s="36"/>
      <c r="C15" s="44">
        <f>+Oct!AJ15</f>
        <v>0</v>
      </c>
      <c r="D15" s="44">
        <f>+Oct!AL15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+Oct!AH16</f>
        <v>10</v>
      </c>
      <c r="B16" s="36"/>
      <c r="C16" s="44">
        <f>+Oct!AJ16</f>
        <v>0</v>
      </c>
      <c r="D16" s="44">
        <f>+Oct!AL16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+Oct!AH17</f>
        <v>11</v>
      </c>
      <c r="B17" s="36"/>
      <c r="C17" s="44">
        <f>+Oct!AJ17</f>
        <v>0</v>
      </c>
      <c r="D17" s="44">
        <f>+Oct!AL17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+Oct!AH18</f>
        <v>12</v>
      </c>
      <c r="B18" s="36"/>
      <c r="C18" s="44">
        <f>+Oct!AJ18</f>
        <v>0</v>
      </c>
      <c r="D18" s="44">
        <f>+Oct!AL18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+Oct!AH19</f>
        <v>13</v>
      </c>
      <c r="B19" s="36"/>
      <c r="C19" s="44">
        <f>+Oct!AJ19</f>
        <v>0</v>
      </c>
      <c r="D19" s="44">
        <f>+Oct!AL19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+Oct!AH20</f>
        <v>14</v>
      </c>
      <c r="B20" s="36"/>
      <c r="C20" s="44">
        <f>+Oct!AJ20</f>
        <v>0</v>
      </c>
      <c r="D20" s="44">
        <f>+Oct!AL20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+Oct!AH21</f>
        <v>15</v>
      </c>
      <c r="B21" s="36"/>
      <c r="C21" s="44">
        <f>+Oct!AJ21</f>
        <v>0</v>
      </c>
      <c r="D21" s="44">
        <f>+Oct!AL21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+Oct!AH22</f>
        <v>16</v>
      </c>
      <c r="B22" s="36"/>
      <c r="C22" s="44">
        <f>+Oct!AJ22</f>
        <v>0</v>
      </c>
      <c r="D22" s="44">
        <f>+Oct!AL22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+Oct!AH23</f>
        <v>17</v>
      </c>
      <c r="B23" s="36"/>
      <c r="C23" s="44">
        <f>+Oct!AJ23</f>
        <v>0</v>
      </c>
      <c r="D23" s="44">
        <f>+Oct!AL23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+Oct!AH24</f>
        <v>18</v>
      </c>
      <c r="B24" s="36"/>
      <c r="C24" s="44">
        <f>+Oct!AJ24</f>
        <v>0</v>
      </c>
      <c r="D24" s="44">
        <f>+Oct!AL24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+Oct!AH25</f>
        <v>19</v>
      </c>
      <c r="B25" s="36"/>
      <c r="C25" s="44">
        <f>+Oct!AJ25</f>
        <v>0</v>
      </c>
      <c r="D25" s="44">
        <f>+Oct!AL25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+Oct!AH26</f>
        <v>20</v>
      </c>
      <c r="B26" s="36"/>
      <c r="C26" s="44">
        <f>+Oct!AJ26</f>
        <v>0</v>
      </c>
      <c r="D26" s="44">
        <f>+Oct!AL26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+Oct!AL27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3" priority="2" operator="containsText" text="SI">
      <formula>NOT(ISERROR(SEARCH("SI",H7)))</formula>
    </cfRule>
  </conditionalFormatting>
  <conditionalFormatting sqref="AE7:AE26 T7:T26 AP7:AP26 I7:I26">
    <cfRule type="containsText" dxfId="2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A2" sqref="A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+Nov!AJ3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+Nov!AH7</f>
        <v>1</v>
      </c>
      <c r="B7" s="36"/>
      <c r="C7" s="44">
        <f>+Nov!AJ7</f>
        <v>0</v>
      </c>
      <c r="D7" s="44">
        <f>+Nov!AL7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+Nov!AH8</f>
        <v>2</v>
      </c>
      <c r="B8" s="36"/>
      <c r="C8" s="44">
        <f>+Nov!AJ8</f>
        <v>0</v>
      </c>
      <c r="D8" s="44">
        <f>+Nov!AL8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+Nov!AH9</f>
        <v>3</v>
      </c>
      <c r="B9" s="36"/>
      <c r="C9" s="44">
        <f>+Nov!AJ9</f>
        <v>0</v>
      </c>
      <c r="D9" s="44">
        <f>+Nov!AL9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+Nov!AH10</f>
        <v>4</v>
      </c>
      <c r="B10" s="36"/>
      <c r="C10" s="44">
        <f>+Nov!AJ10</f>
        <v>0</v>
      </c>
      <c r="D10" s="44">
        <f>+Nov!AL10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+Nov!AH11</f>
        <v>5</v>
      </c>
      <c r="B11" s="36"/>
      <c r="C11" s="44">
        <f>+Nov!AJ11</f>
        <v>0</v>
      </c>
      <c r="D11" s="44">
        <f>+Nov!AL11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+Nov!AH12</f>
        <v>6</v>
      </c>
      <c r="B12" s="36"/>
      <c r="C12" s="44">
        <f>+Nov!AJ12</f>
        <v>0</v>
      </c>
      <c r="D12" s="44">
        <f>+Nov!AL12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+Nov!AH13</f>
        <v>7</v>
      </c>
      <c r="B13" s="36"/>
      <c r="C13" s="44">
        <f>+Nov!AJ13</f>
        <v>0</v>
      </c>
      <c r="D13" s="44">
        <f>+Nov!AL13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+Nov!AH14</f>
        <v>8</v>
      </c>
      <c r="B14" s="36"/>
      <c r="C14" s="44">
        <f>+Nov!AJ14</f>
        <v>0</v>
      </c>
      <c r="D14" s="44">
        <f>+Nov!AL14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+Nov!AH15</f>
        <v>9</v>
      </c>
      <c r="B15" s="36"/>
      <c r="C15" s="44">
        <f>+Nov!AJ15</f>
        <v>0</v>
      </c>
      <c r="D15" s="44">
        <f>+Nov!AL15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+Nov!AH16</f>
        <v>10</v>
      </c>
      <c r="B16" s="36"/>
      <c r="C16" s="44">
        <f>+Nov!AJ16</f>
        <v>0</v>
      </c>
      <c r="D16" s="44">
        <f>+Nov!AL16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+Nov!AH17</f>
        <v>11</v>
      </c>
      <c r="B17" s="36"/>
      <c r="C17" s="44">
        <f>+Nov!AJ17</f>
        <v>0</v>
      </c>
      <c r="D17" s="44">
        <f>+Nov!AL17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+Nov!AH18</f>
        <v>12</v>
      </c>
      <c r="B18" s="36"/>
      <c r="C18" s="44">
        <f>+Nov!AJ18</f>
        <v>0</v>
      </c>
      <c r="D18" s="44">
        <f>+Nov!AL18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+Nov!AH19</f>
        <v>13</v>
      </c>
      <c r="B19" s="36"/>
      <c r="C19" s="44">
        <f>+Nov!AJ19</f>
        <v>0</v>
      </c>
      <c r="D19" s="44">
        <f>+Nov!AL19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+Nov!AH20</f>
        <v>14</v>
      </c>
      <c r="B20" s="36"/>
      <c r="C20" s="44">
        <f>+Nov!AJ20</f>
        <v>0</v>
      </c>
      <c r="D20" s="44">
        <f>+Nov!AL20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+Nov!AH21</f>
        <v>15</v>
      </c>
      <c r="B21" s="36"/>
      <c r="C21" s="44">
        <f>+Nov!AJ21</f>
        <v>0</v>
      </c>
      <c r="D21" s="44">
        <f>+Nov!AL21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+Nov!AH22</f>
        <v>16</v>
      </c>
      <c r="B22" s="36"/>
      <c r="C22" s="44">
        <f>+Nov!AJ22</f>
        <v>0</v>
      </c>
      <c r="D22" s="44">
        <f>+Nov!AL22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+Nov!AH23</f>
        <v>17</v>
      </c>
      <c r="B23" s="36"/>
      <c r="C23" s="44">
        <f>+Nov!AJ23</f>
        <v>0</v>
      </c>
      <c r="D23" s="44">
        <f>+Nov!AL23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+Nov!AH24</f>
        <v>18</v>
      </c>
      <c r="B24" s="36"/>
      <c r="C24" s="44">
        <f>+Nov!AJ24</f>
        <v>0</v>
      </c>
      <c r="D24" s="44">
        <f>+Nov!AL24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+Nov!AH25</f>
        <v>19</v>
      </c>
      <c r="B25" s="36"/>
      <c r="C25" s="44">
        <f>+Nov!AJ25</f>
        <v>0</v>
      </c>
      <c r="D25" s="44">
        <f>+Nov!AL25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+Nov!AH26</f>
        <v>20</v>
      </c>
      <c r="B26" s="36"/>
      <c r="C26" s="44">
        <f>+Nov!AJ26</f>
        <v>0</v>
      </c>
      <c r="D26" s="44">
        <f>+Nov!AL26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+Nov!AL27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1" priority="2" operator="containsText" text="SI">
      <formula>NOT(ISERROR(SEARCH("SI",H7)))</formula>
    </cfRule>
  </conditionalFormatting>
  <conditionalFormatting sqref="AE7:AE26 T7:T26 AP7:AP26 I7:I26">
    <cfRule type="containsText" dxfId="0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C55"/>
  <sheetViews>
    <sheetView workbookViewId="0">
      <selection activeCell="M13" sqref="M13"/>
    </sheetView>
  </sheetViews>
  <sheetFormatPr baseColWidth="10" defaultRowHeight="15"/>
  <cols>
    <col min="1" max="1" width="11.42578125" customWidth="1"/>
    <col min="2" max="3" width="11.42578125" style="70" customWidth="1"/>
    <col min="4" max="4" width="11.42578125" customWidth="1"/>
  </cols>
  <sheetData>
    <row r="1" spans="2:3">
      <c r="C1" s="71" t="s">
        <v>118</v>
      </c>
    </row>
    <row r="2" spans="2:3">
      <c r="B2" s="70" t="s">
        <v>70</v>
      </c>
      <c r="C2" s="72" t="e">
        <f>+Ene!E27</f>
        <v>#DIV/0!</v>
      </c>
    </row>
    <row r="3" spans="2:3">
      <c r="B3" s="70" t="s">
        <v>71</v>
      </c>
      <c r="C3" s="72" t="e">
        <f>+Ene!P27</f>
        <v>#DIV/0!</v>
      </c>
    </row>
    <row r="4" spans="2:3">
      <c r="B4" s="70" t="s">
        <v>72</v>
      </c>
      <c r="C4" s="72" t="e">
        <f>+Ene!AA27</f>
        <v>#DIV/0!</v>
      </c>
    </row>
    <row r="5" spans="2:3">
      <c r="B5" s="70" t="s">
        <v>73</v>
      </c>
      <c r="C5" s="72" t="e">
        <f>+Ene!AL27</f>
        <v>#DIV/0!</v>
      </c>
    </row>
    <row r="6" spans="2:3">
      <c r="B6" s="70" t="s">
        <v>74</v>
      </c>
      <c r="C6" s="72" t="e">
        <f>+Feb!E27</f>
        <v>#DIV/0!</v>
      </c>
    </row>
    <row r="7" spans="2:3">
      <c r="B7" s="70" t="s">
        <v>75</v>
      </c>
      <c r="C7" s="72" t="e">
        <f>+Feb!P27</f>
        <v>#DIV/0!</v>
      </c>
    </row>
    <row r="8" spans="2:3">
      <c r="B8" s="70" t="s">
        <v>76</v>
      </c>
      <c r="C8" s="72" t="e">
        <f>+Feb!AA27</f>
        <v>#DIV/0!</v>
      </c>
    </row>
    <row r="9" spans="2:3">
      <c r="B9" s="70" t="s">
        <v>77</v>
      </c>
      <c r="C9" s="72" t="e">
        <f>+Feb!AL27</f>
        <v>#DIV/0!</v>
      </c>
    </row>
    <row r="10" spans="2:3">
      <c r="B10" s="70" t="s">
        <v>78</v>
      </c>
      <c r="C10" s="72" t="e">
        <f>+Mar!E27</f>
        <v>#DIV/0!</v>
      </c>
    </row>
    <row r="11" spans="2:3">
      <c r="B11" s="70" t="s">
        <v>79</v>
      </c>
      <c r="C11" s="72" t="e">
        <f>+Mar!P27</f>
        <v>#DIV/0!</v>
      </c>
    </row>
    <row r="12" spans="2:3">
      <c r="B12" s="70" t="s">
        <v>80</v>
      </c>
      <c r="C12" s="72" t="e">
        <f>+Mar!AA27</f>
        <v>#DIV/0!</v>
      </c>
    </row>
    <row r="13" spans="2:3">
      <c r="B13" s="70" t="s">
        <v>81</v>
      </c>
      <c r="C13" s="72" t="e">
        <f>+Mar!AL27</f>
        <v>#DIV/0!</v>
      </c>
    </row>
    <row r="14" spans="2:3">
      <c r="B14" s="70" t="s">
        <v>82</v>
      </c>
      <c r="C14" s="72" t="e">
        <f>+Abr!E27</f>
        <v>#DIV/0!</v>
      </c>
    </row>
    <row r="15" spans="2:3">
      <c r="B15" s="70" t="s">
        <v>83</v>
      </c>
      <c r="C15" s="72" t="e">
        <f>+Abr!P27</f>
        <v>#DIV/0!</v>
      </c>
    </row>
    <row r="16" spans="2:3">
      <c r="B16" s="70" t="s">
        <v>84</v>
      </c>
      <c r="C16" s="72" t="e">
        <f>+Abr!AA27</f>
        <v>#DIV/0!</v>
      </c>
    </row>
    <row r="17" spans="2:3">
      <c r="B17" s="70" t="s">
        <v>85</v>
      </c>
      <c r="C17" s="72" t="e">
        <f>+Abr!AL27</f>
        <v>#DIV/0!</v>
      </c>
    </row>
    <row r="18" spans="2:3">
      <c r="B18" s="70" t="s">
        <v>86</v>
      </c>
      <c r="C18" s="72" t="e">
        <f>+May!E27</f>
        <v>#DIV/0!</v>
      </c>
    </row>
    <row r="19" spans="2:3">
      <c r="B19" s="70" t="s">
        <v>87</v>
      </c>
      <c r="C19" s="72" t="e">
        <f>+May!P27</f>
        <v>#DIV/0!</v>
      </c>
    </row>
    <row r="20" spans="2:3">
      <c r="B20" s="70" t="s">
        <v>88</v>
      </c>
      <c r="C20" s="72" t="e">
        <f>+May!AA27</f>
        <v>#DIV/0!</v>
      </c>
    </row>
    <row r="21" spans="2:3">
      <c r="B21" s="70" t="s">
        <v>89</v>
      </c>
      <c r="C21" s="72" t="e">
        <f>+May!AL27</f>
        <v>#DIV/0!</v>
      </c>
    </row>
    <row r="22" spans="2:3">
      <c r="B22" s="70" t="s">
        <v>90</v>
      </c>
      <c r="C22" s="72" t="e">
        <f>+Jun!E27</f>
        <v>#DIV/0!</v>
      </c>
    </row>
    <row r="23" spans="2:3">
      <c r="B23" s="70" t="s">
        <v>91</v>
      </c>
      <c r="C23" s="72" t="e">
        <f>+Jun!P27</f>
        <v>#DIV/0!</v>
      </c>
    </row>
    <row r="24" spans="2:3">
      <c r="B24" s="70" t="s">
        <v>92</v>
      </c>
      <c r="C24" s="72" t="e">
        <f>+Jun!AA27</f>
        <v>#DIV/0!</v>
      </c>
    </row>
    <row r="25" spans="2:3">
      <c r="B25" s="70" t="s">
        <v>93</v>
      </c>
      <c r="C25" s="72" t="e">
        <f>Jun!AL27</f>
        <v>#DIV/0!</v>
      </c>
    </row>
    <row r="26" spans="2:3">
      <c r="B26" s="70" t="s">
        <v>94</v>
      </c>
      <c r="C26" s="72" t="e">
        <f>+Jul!E27</f>
        <v>#DIV/0!</v>
      </c>
    </row>
    <row r="27" spans="2:3">
      <c r="B27" s="70" t="s">
        <v>95</v>
      </c>
      <c r="C27" s="72" t="e">
        <f>+Jul!P27</f>
        <v>#DIV/0!</v>
      </c>
    </row>
    <row r="28" spans="2:3">
      <c r="B28" s="70" t="s">
        <v>96</v>
      </c>
      <c r="C28" s="72" t="e">
        <f>+Jul!AA27</f>
        <v>#DIV/0!</v>
      </c>
    </row>
    <row r="29" spans="2:3">
      <c r="B29" s="70" t="s">
        <v>97</v>
      </c>
      <c r="C29" s="72" t="e">
        <f>+Jul!AL27</f>
        <v>#DIV/0!</v>
      </c>
    </row>
    <row r="30" spans="2:3">
      <c r="B30" s="70" t="s">
        <v>98</v>
      </c>
      <c r="C30" s="72" t="e">
        <f>+Ago!E27</f>
        <v>#DIV/0!</v>
      </c>
    </row>
    <row r="31" spans="2:3">
      <c r="B31" s="70" t="s">
        <v>99</v>
      </c>
      <c r="C31" s="72" t="e">
        <f>+Ago!P27</f>
        <v>#DIV/0!</v>
      </c>
    </row>
    <row r="32" spans="2:3">
      <c r="B32" s="70" t="s">
        <v>100</v>
      </c>
      <c r="C32" s="72" t="e">
        <f>+Ago!AA27</f>
        <v>#DIV/0!</v>
      </c>
    </row>
    <row r="33" spans="2:3">
      <c r="B33" s="70" t="s">
        <v>101</v>
      </c>
      <c r="C33" s="72" t="e">
        <f>+Ago!AL27</f>
        <v>#DIV/0!</v>
      </c>
    </row>
    <row r="34" spans="2:3">
      <c r="B34" s="70" t="s">
        <v>102</v>
      </c>
      <c r="C34" s="72" t="e">
        <f>+Sep!E27</f>
        <v>#DIV/0!</v>
      </c>
    </row>
    <row r="35" spans="2:3">
      <c r="B35" s="70" t="s">
        <v>103</v>
      </c>
      <c r="C35" s="72" t="e">
        <f>+Sep!P27</f>
        <v>#DIV/0!</v>
      </c>
    </row>
    <row r="36" spans="2:3">
      <c r="B36" s="70" t="s">
        <v>104</v>
      </c>
      <c r="C36" s="72" t="e">
        <f>+Sep!AA27</f>
        <v>#DIV/0!</v>
      </c>
    </row>
    <row r="37" spans="2:3">
      <c r="B37" s="70" t="s">
        <v>105</v>
      </c>
      <c r="C37" s="72" t="e">
        <f>+Sep!AL27</f>
        <v>#DIV/0!</v>
      </c>
    </row>
    <row r="38" spans="2:3">
      <c r="B38" s="70" t="s">
        <v>106</v>
      </c>
      <c r="C38" s="72" t="e">
        <f>+Oct!E27</f>
        <v>#DIV/0!</v>
      </c>
    </row>
    <row r="39" spans="2:3">
      <c r="B39" s="70" t="s">
        <v>107</v>
      </c>
      <c r="C39" s="72" t="e">
        <f>+Oct!P27</f>
        <v>#DIV/0!</v>
      </c>
    </row>
    <row r="40" spans="2:3">
      <c r="B40" s="70" t="s">
        <v>108</v>
      </c>
      <c r="C40" s="72" t="e">
        <f>+Oct!AA27</f>
        <v>#DIV/0!</v>
      </c>
    </row>
    <row r="41" spans="2:3">
      <c r="B41" s="70" t="s">
        <v>109</v>
      </c>
      <c r="C41" s="72" t="e">
        <f>+Oct!AL27</f>
        <v>#DIV/0!</v>
      </c>
    </row>
    <row r="42" spans="2:3">
      <c r="B42" s="70" t="s">
        <v>110</v>
      </c>
      <c r="C42" s="72" t="e">
        <f>+Nov!E27</f>
        <v>#DIV/0!</v>
      </c>
    </row>
    <row r="43" spans="2:3">
      <c r="B43" s="70" t="s">
        <v>111</v>
      </c>
      <c r="C43" s="72" t="e">
        <f>+Nov!P27</f>
        <v>#DIV/0!</v>
      </c>
    </row>
    <row r="44" spans="2:3">
      <c r="B44" s="70" t="s">
        <v>112</v>
      </c>
      <c r="C44" s="72" t="e">
        <f>+Nov!AA27</f>
        <v>#DIV/0!</v>
      </c>
    </row>
    <row r="45" spans="2:3">
      <c r="B45" s="70" t="s">
        <v>113</v>
      </c>
      <c r="C45" s="72" t="e">
        <f>+Nov!AL27</f>
        <v>#DIV/0!</v>
      </c>
    </row>
    <row r="46" spans="2:3">
      <c r="B46" s="70" t="s">
        <v>114</v>
      </c>
      <c r="C46" s="72" t="e">
        <f>+Dic!E27</f>
        <v>#DIV/0!</v>
      </c>
    </row>
    <row r="47" spans="2:3">
      <c r="B47" s="70" t="s">
        <v>115</v>
      </c>
      <c r="C47" s="72" t="e">
        <f>+Dic!P27</f>
        <v>#DIV/0!</v>
      </c>
    </row>
    <row r="48" spans="2:3">
      <c r="B48" s="70" t="s">
        <v>116</v>
      </c>
      <c r="C48" s="72" t="e">
        <f>+Dic!AA27</f>
        <v>#DIV/0!</v>
      </c>
    </row>
    <row r="49" spans="2:3">
      <c r="B49" s="70" t="s">
        <v>117</v>
      </c>
      <c r="C49" s="72" t="e">
        <f>+Dic!AL27</f>
        <v>#DIV/0!</v>
      </c>
    </row>
    <row r="50" spans="2:3">
      <c r="C50" s="72"/>
    </row>
    <row r="51" spans="2:3">
      <c r="C51" s="72"/>
    </row>
    <row r="52" spans="2:3">
      <c r="C52" s="72"/>
    </row>
    <row r="53" spans="2:3">
      <c r="C53" s="72"/>
    </row>
    <row r="54" spans="2:3">
      <c r="C54" s="72"/>
    </row>
    <row r="55" spans="2:3">
      <c r="C55" s="72"/>
    </row>
  </sheetData>
  <sheetProtection password="CC2B" sheet="1" objects="1" scenarios="1"/>
  <pageMargins left="0.7" right="0.7" top="0.75" bottom="0.75" header="0.3" footer="0.3"/>
  <ignoredErrors>
    <ignoredError sqref="C2 C3:C26 C27:C7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showGridLines="0" zoomScale="85" zoomScaleNormal="85" workbookViewId="0">
      <selection activeCell="D11" sqref="D11"/>
    </sheetView>
  </sheetViews>
  <sheetFormatPr baseColWidth="10" defaultRowHeight="15"/>
  <cols>
    <col min="1" max="1" width="4.42578125" customWidth="1"/>
    <col min="2" max="2" width="8.7109375" customWidth="1"/>
    <col min="3" max="3" width="12.85546875" customWidth="1"/>
    <col min="4" max="5" width="16.42578125" customWidth="1"/>
    <col min="7" max="7" width="22.7109375" customWidth="1"/>
  </cols>
  <sheetData>
    <row r="2" spans="2:7">
      <c r="B2" s="29" t="s">
        <v>60</v>
      </c>
      <c r="E2" s="29" t="s">
        <v>61</v>
      </c>
    </row>
    <row r="5" spans="2:7" ht="30">
      <c r="B5" s="30" t="s">
        <v>0</v>
      </c>
      <c r="C5" s="31" t="s">
        <v>62</v>
      </c>
      <c r="D5" s="31" t="s">
        <v>63</v>
      </c>
      <c r="E5" s="31" t="s">
        <v>64</v>
      </c>
      <c r="F5" s="31" t="s">
        <v>65</v>
      </c>
      <c r="G5" s="30" t="s">
        <v>66</v>
      </c>
    </row>
    <row r="6" spans="2:7">
      <c r="B6" s="32"/>
      <c r="C6" s="32"/>
      <c r="D6" s="32"/>
      <c r="E6" s="32"/>
      <c r="F6" s="32"/>
      <c r="G6" s="32"/>
    </row>
    <row r="7" spans="2:7">
      <c r="B7" s="32"/>
      <c r="C7" s="32"/>
      <c r="D7" s="32"/>
      <c r="E7" s="32"/>
      <c r="F7" s="32"/>
      <c r="G7" s="32"/>
    </row>
    <row r="8" spans="2:7">
      <c r="B8" s="32"/>
      <c r="C8" s="32"/>
      <c r="D8" s="32"/>
      <c r="E8" s="32"/>
      <c r="F8" s="32"/>
      <c r="G8" s="32"/>
    </row>
    <row r="9" spans="2:7">
      <c r="B9" s="32"/>
      <c r="C9" s="32"/>
      <c r="D9" s="32"/>
      <c r="E9" s="32"/>
      <c r="F9" s="32"/>
      <c r="G9" s="32"/>
    </row>
    <row r="10" spans="2:7">
      <c r="B10" s="32"/>
      <c r="C10" s="32"/>
      <c r="D10" s="32"/>
      <c r="E10" s="32"/>
      <c r="F10" s="32"/>
      <c r="G10" s="32"/>
    </row>
    <row r="11" spans="2:7">
      <c r="B11" s="32"/>
      <c r="C11" s="32"/>
      <c r="D11" s="32"/>
      <c r="E11" s="32"/>
      <c r="F11" s="32"/>
      <c r="G11" s="32"/>
    </row>
    <row r="12" spans="2:7">
      <c r="B12" s="32"/>
      <c r="C12" s="32"/>
      <c r="D12" s="32"/>
      <c r="E12" s="32"/>
      <c r="F12" s="32"/>
      <c r="G12" s="32"/>
    </row>
    <row r="13" spans="2:7">
      <c r="B13" s="32"/>
      <c r="C13" s="32"/>
      <c r="D13" s="32"/>
      <c r="E13" s="32"/>
      <c r="F13" s="32"/>
      <c r="G13" s="32"/>
    </row>
    <row r="14" spans="2:7">
      <c r="B14" s="32"/>
      <c r="C14" s="32"/>
      <c r="D14" s="32"/>
      <c r="E14" s="32"/>
      <c r="F14" s="32"/>
      <c r="G14" s="32"/>
    </row>
    <row r="15" spans="2:7">
      <c r="B15" s="32"/>
      <c r="C15" s="32"/>
      <c r="D15" s="32"/>
      <c r="E15" s="32"/>
      <c r="F15" s="32"/>
      <c r="G15" s="32"/>
    </row>
    <row r="16" spans="2:7">
      <c r="B16" s="32"/>
      <c r="C16" s="32"/>
      <c r="D16" s="32"/>
      <c r="E16" s="32"/>
      <c r="F16" s="32"/>
      <c r="G16" s="32"/>
    </row>
    <row r="17" spans="2:7">
      <c r="B17" s="32"/>
      <c r="C17" s="32"/>
      <c r="D17" s="32"/>
      <c r="E17" s="32"/>
      <c r="F17" s="32"/>
      <c r="G17" s="32"/>
    </row>
    <row r="18" spans="2:7">
      <c r="B18" s="32"/>
      <c r="C18" s="32"/>
      <c r="D18" s="32"/>
      <c r="E18" s="32"/>
      <c r="F18" s="32"/>
      <c r="G18" s="32"/>
    </row>
    <row r="19" spans="2:7">
      <c r="B19" s="32"/>
      <c r="C19" s="32"/>
      <c r="D19" s="32"/>
      <c r="E19" s="32"/>
      <c r="F19" s="32"/>
      <c r="G19" s="32"/>
    </row>
    <row r="20" spans="2:7">
      <c r="B20" s="32"/>
      <c r="C20" s="32"/>
      <c r="D20" s="32"/>
      <c r="E20" s="32"/>
      <c r="F20" s="32"/>
      <c r="G20" s="32"/>
    </row>
    <row r="21" spans="2:7">
      <c r="B21" s="32"/>
      <c r="C21" s="32"/>
      <c r="D21" s="32"/>
      <c r="E21" s="32"/>
      <c r="F21" s="32"/>
      <c r="G21" s="32"/>
    </row>
    <row r="22" spans="2:7">
      <c r="B22" s="32"/>
      <c r="C22" s="32"/>
      <c r="D22" s="32"/>
      <c r="E22" s="32"/>
      <c r="F22" s="32"/>
      <c r="G22" s="32"/>
    </row>
    <row r="23" spans="2:7">
      <c r="B23" s="32"/>
      <c r="C23" s="32"/>
      <c r="D23" s="32"/>
      <c r="E23" s="32"/>
      <c r="F23" s="32"/>
      <c r="G23" s="32"/>
    </row>
    <row r="24" spans="2:7">
      <c r="B24" s="32"/>
      <c r="C24" s="32"/>
      <c r="D24" s="32"/>
      <c r="E24" s="32"/>
      <c r="F24" s="32"/>
      <c r="G24" s="32"/>
    </row>
    <row r="25" spans="2:7">
      <c r="B25" s="32"/>
      <c r="C25" s="32"/>
      <c r="D25" s="32"/>
      <c r="E25" s="32"/>
      <c r="F25" s="32"/>
      <c r="G25" s="32"/>
    </row>
    <row r="26" spans="2:7">
      <c r="B26" s="32"/>
      <c r="C26" s="32"/>
      <c r="D26" s="32"/>
      <c r="E26" s="32"/>
      <c r="F26" s="32"/>
      <c r="G26" s="32"/>
    </row>
    <row r="27" spans="2:7">
      <c r="B27" s="32"/>
      <c r="C27" s="32"/>
      <c r="D27" s="32"/>
      <c r="E27" s="32"/>
      <c r="F27" s="32"/>
      <c r="G27" s="32"/>
    </row>
    <row r="28" spans="2:7">
      <c r="B28" s="32"/>
      <c r="C28" s="32"/>
      <c r="D28" s="32"/>
      <c r="E28" s="32"/>
      <c r="F28" s="32"/>
      <c r="G28" s="32"/>
    </row>
    <row r="29" spans="2:7">
      <c r="B29" s="32"/>
      <c r="C29" s="32"/>
      <c r="D29" s="32"/>
      <c r="E29" s="32"/>
      <c r="F29" s="32"/>
      <c r="G29" s="32"/>
    </row>
    <row r="30" spans="2:7">
      <c r="B30" s="32"/>
      <c r="C30" s="32"/>
      <c r="D30" s="32"/>
      <c r="E30" s="32"/>
      <c r="F30" s="32"/>
      <c r="G30" s="32"/>
    </row>
    <row r="31" spans="2:7">
      <c r="B31" s="32"/>
      <c r="C31" s="32"/>
      <c r="D31" s="32"/>
      <c r="E31" s="32"/>
      <c r="F31" s="32"/>
      <c r="G31" s="32"/>
    </row>
    <row r="32" spans="2:7">
      <c r="B32" s="32"/>
      <c r="C32" s="32"/>
      <c r="D32" s="32"/>
      <c r="E32" s="32"/>
      <c r="F32" s="32"/>
      <c r="G32" s="32"/>
    </row>
    <row r="33" spans="2:7">
      <c r="B33" s="32"/>
      <c r="C33" s="32"/>
      <c r="D33" s="32"/>
      <c r="E33" s="32"/>
      <c r="F33" s="32"/>
      <c r="G33" s="32"/>
    </row>
    <row r="34" spans="2:7">
      <c r="B34" s="32"/>
      <c r="C34" s="32"/>
      <c r="D34" s="32"/>
      <c r="E34" s="32"/>
      <c r="F34" s="32"/>
      <c r="G34" s="32"/>
    </row>
    <row r="35" spans="2:7">
      <c r="B35" s="32"/>
      <c r="C35" s="32"/>
      <c r="D35" s="32"/>
      <c r="E35" s="32"/>
      <c r="F35" s="32"/>
      <c r="G35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tabSelected="1" zoomScale="70" zoomScaleNormal="70" workbookViewId="0">
      <selection activeCell="D6" sqref="D6"/>
    </sheetView>
  </sheetViews>
  <sheetFormatPr baseColWidth="10" defaultRowHeight="15"/>
  <cols>
    <col min="1" max="1" width="10.140625" style="53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35"/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36">
        <v>1</v>
      </c>
      <c r="B7" s="36"/>
      <c r="C7" s="36"/>
      <c r="D7" s="36"/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36">
        <v>2</v>
      </c>
      <c r="B8" s="36"/>
      <c r="C8" s="36"/>
      <c r="D8" s="36"/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6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6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36">
        <v>3</v>
      </c>
      <c r="B9" s="36"/>
      <c r="C9" s="36"/>
      <c r="D9" s="36"/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36">
        <v>4</v>
      </c>
      <c r="B10" s="36"/>
      <c r="C10" s="36"/>
      <c r="D10" s="36"/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36">
        <v>5</v>
      </c>
      <c r="B11" s="36"/>
      <c r="C11" s="36"/>
      <c r="D11" s="36"/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36">
        <v>6</v>
      </c>
      <c r="B12" s="36"/>
      <c r="C12" s="36"/>
      <c r="D12" s="36"/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36">
        <v>7</v>
      </c>
      <c r="B13" s="36"/>
      <c r="C13" s="36"/>
      <c r="D13" s="36"/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36">
        <v>8</v>
      </c>
      <c r="B14" s="36"/>
      <c r="C14" s="36"/>
      <c r="D14" s="36"/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36">
        <v>9</v>
      </c>
      <c r="B15" s="36"/>
      <c r="C15" s="36"/>
      <c r="D15" s="36"/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36">
        <v>10</v>
      </c>
      <c r="B16" s="36"/>
      <c r="C16" s="36"/>
      <c r="D16" s="36"/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36">
        <v>11</v>
      </c>
      <c r="B17" s="36"/>
      <c r="C17" s="36"/>
      <c r="D17" s="36"/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36">
        <v>12</v>
      </c>
      <c r="B18" s="36"/>
      <c r="C18" s="36"/>
      <c r="D18" s="36"/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36">
        <v>13</v>
      </c>
      <c r="B19" s="36"/>
      <c r="C19" s="36"/>
      <c r="D19" s="36"/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36">
        <v>14</v>
      </c>
      <c r="B20" s="36"/>
      <c r="C20" s="36"/>
      <c r="D20" s="36"/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36">
        <v>15</v>
      </c>
      <c r="B21" s="36"/>
      <c r="C21" s="36"/>
      <c r="D21" s="36"/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36">
        <v>16</v>
      </c>
      <c r="B22" s="36"/>
      <c r="C22" s="36"/>
      <c r="D22" s="36"/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36">
        <v>17</v>
      </c>
      <c r="B23" s="36"/>
      <c r="C23" s="36"/>
      <c r="D23" s="36"/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36">
        <v>18</v>
      </c>
      <c r="B24" s="36"/>
      <c r="C24" s="36"/>
      <c r="D24" s="36"/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36">
        <v>19</v>
      </c>
      <c r="B25" s="36"/>
      <c r="C25" s="36"/>
      <c r="D25" s="36"/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36">
        <v>20</v>
      </c>
      <c r="B26" s="36"/>
      <c r="C26" s="36"/>
      <c r="D26" s="36"/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+AVERAGEIF(I7:I26,"",D7:D26)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>+P27</f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>+AA27</f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>
      <c r="A33" s="68" t="s">
        <v>24</v>
      </c>
      <c r="B33" s="68"/>
      <c r="C33" s="36">
        <v>2</v>
      </c>
      <c r="D33" s="59"/>
      <c r="E33" s="54"/>
      <c r="L33" s="68" t="s">
        <v>24</v>
      </c>
      <c r="M33" s="68"/>
      <c r="N33" s="36">
        <v>2</v>
      </c>
      <c r="O33" s="59"/>
      <c r="P33" s="54"/>
      <c r="W33" s="68" t="s">
        <v>24</v>
      </c>
      <c r="X33" s="68"/>
      <c r="Y33" s="36">
        <v>2</v>
      </c>
      <c r="Z33" s="59"/>
      <c r="AA33" s="54"/>
      <c r="AH33" s="68" t="s">
        <v>24</v>
      </c>
      <c r="AI33" s="68"/>
      <c r="AJ33" s="36">
        <v>2</v>
      </c>
      <c r="AK33" s="59"/>
      <c r="AL33" s="54"/>
    </row>
    <row r="34" spans="1:39">
      <c r="A34" s="68" t="s">
        <v>11</v>
      </c>
      <c r="B34" s="69"/>
      <c r="C34" s="36"/>
      <c r="D34" s="59"/>
      <c r="E34" s="54"/>
      <c r="L34" s="68" t="s">
        <v>11</v>
      </c>
      <c r="M34" s="69"/>
      <c r="N34" s="36"/>
      <c r="O34" s="59"/>
      <c r="P34" s="54"/>
      <c r="W34" s="68" t="s">
        <v>11</v>
      </c>
      <c r="X34" s="69"/>
      <c r="Y34" s="36"/>
      <c r="Z34" s="59"/>
      <c r="AA34" s="54"/>
      <c r="AH34" s="68" t="s">
        <v>11</v>
      </c>
      <c r="AI34" s="69"/>
      <c r="AJ34" s="36"/>
      <c r="AK34" s="59"/>
      <c r="AL34" s="54"/>
    </row>
    <row r="35" spans="1:39">
      <c r="A35" s="68" t="s">
        <v>10</v>
      </c>
      <c r="B35" s="69"/>
      <c r="C35" s="36"/>
      <c r="D35" s="59"/>
      <c r="E35" s="54"/>
      <c r="L35" s="68" t="s">
        <v>10</v>
      </c>
      <c r="M35" s="69"/>
      <c r="N35" s="36"/>
      <c r="O35" s="59"/>
      <c r="P35" s="54"/>
      <c r="W35" s="68" t="s">
        <v>10</v>
      </c>
      <c r="X35" s="69"/>
      <c r="Y35" s="36"/>
      <c r="Z35" s="59"/>
      <c r="AA35" s="54"/>
      <c r="AH35" s="68" t="s">
        <v>10</v>
      </c>
      <c r="AI35" s="69"/>
      <c r="AJ35" s="36"/>
      <c r="AK35" s="59"/>
      <c r="AL35" s="54"/>
    </row>
    <row r="36" spans="1:39">
      <c r="A36" s="68" t="s">
        <v>21</v>
      </c>
      <c r="B36" s="68"/>
      <c r="C36" s="46">
        <f>IFERROR(+VLOOKUP(C34,A7:E26,5,TRUE),0)*C31</f>
        <v>0</v>
      </c>
      <c r="D36" s="59"/>
      <c r="E36" s="54"/>
      <c r="L36" s="68" t="s">
        <v>21</v>
      </c>
      <c r="M36" s="68"/>
      <c r="N36" s="46">
        <f>IFERROR(+VLOOKUP(N34,L7:P26,5,TRUE),0)*N31</f>
        <v>0</v>
      </c>
      <c r="O36" s="59"/>
      <c r="P36" s="54"/>
      <c r="W36" s="68" t="s">
        <v>21</v>
      </c>
      <c r="X36" s="68"/>
      <c r="Y36" s="46">
        <f>IFERROR(+VLOOKUP(Y34,W7:AA26,5,TRUE),0)*Y31</f>
        <v>0</v>
      </c>
      <c r="Z36" s="59"/>
      <c r="AA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>
      <c r="A37" s="68" t="s">
        <v>22</v>
      </c>
      <c r="B37" s="68"/>
      <c r="C37" s="44">
        <f>IF(C33=2,IFERROR(+VLOOKUP(C35,A7:E26,5,TRUE),0),"NC")*C31</f>
        <v>0</v>
      </c>
      <c r="D37" s="59"/>
      <c r="E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1" spans="1:39">
      <c r="A41" s="68" t="s">
        <v>13</v>
      </c>
      <c r="B41" s="69"/>
      <c r="C41" s="36"/>
      <c r="D41" s="59"/>
      <c r="L41" s="68" t="s">
        <v>13</v>
      </c>
      <c r="M41" s="69"/>
      <c r="N41" s="36"/>
      <c r="O41" s="59"/>
      <c r="W41" s="68" t="s">
        <v>13</v>
      </c>
      <c r="X41" s="69"/>
      <c r="Y41" s="36"/>
      <c r="Z41" s="59"/>
      <c r="AH41" s="68" t="s">
        <v>13</v>
      </c>
      <c r="AI41" s="69"/>
      <c r="AJ41" s="36"/>
      <c r="AK41" s="59"/>
    </row>
    <row r="42" spans="1:39">
      <c r="A42" s="68" t="s">
        <v>23</v>
      </c>
      <c r="B42" s="68"/>
      <c r="C42" s="49" t="e">
        <f>+C32/C41</f>
        <v>#DIV/0!</v>
      </c>
      <c r="D42" s="58"/>
      <c r="L42" s="68" t="s">
        <v>23</v>
      </c>
      <c r="M42" s="68"/>
      <c r="N42" s="49" t="e">
        <f>+N32/N41</f>
        <v>#DIV/0!</v>
      </c>
      <c r="O42" s="58"/>
      <c r="W42" s="68" t="s">
        <v>23</v>
      </c>
      <c r="X42" s="68"/>
      <c r="Y42" s="49" t="e">
        <f>+Y32/Y41</f>
        <v>#DIV/0!</v>
      </c>
      <c r="Z42" s="58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  <mergeCell ref="A37:B37"/>
    <mergeCell ref="L37:M37"/>
    <mergeCell ref="W37:X37"/>
    <mergeCell ref="AH37:AI37"/>
    <mergeCell ref="A38:B38"/>
    <mergeCell ref="L38:M38"/>
    <mergeCell ref="W38:X38"/>
    <mergeCell ref="AH38:AI38"/>
    <mergeCell ref="A35:B35"/>
    <mergeCell ref="L35:M35"/>
    <mergeCell ref="W35:X35"/>
    <mergeCell ref="AH35:AI35"/>
    <mergeCell ref="A36:B36"/>
    <mergeCell ref="L36:M36"/>
    <mergeCell ref="W36:X36"/>
    <mergeCell ref="AH36:AI36"/>
    <mergeCell ref="A32:B32"/>
    <mergeCell ref="L32:M32"/>
    <mergeCell ref="W32:X32"/>
    <mergeCell ref="AH32:AI32"/>
    <mergeCell ref="A34:B34"/>
    <mergeCell ref="L34:M34"/>
    <mergeCell ref="W34:X34"/>
    <mergeCell ref="AH34:AI34"/>
    <mergeCell ref="A33:B33"/>
    <mergeCell ref="L33:M33"/>
    <mergeCell ref="W33:X33"/>
    <mergeCell ref="AH33:AI33"/>
    <mergeCell ref="L31:M31"/>
    <mergeCell ref="W31:X31"/>
    <mergeCell ref="AH31:AI31"/>
    <mergeCell ref="A31:B31"/>
    <mergeCell ref="A29:B29"/>
    <mergeCell ref="L29:M29"/>
    <mergeCell ref="W29:X29"/>
    <mergeCell ref="AH29:AI29"/>
    <mergeCell ref="A30:B30"/>
    <mergeCell ref="L30:M30"/>
    <mergeCell ref="W30:X30"/>
    <mergeCell ref="AH30:AI30"/>
  </mergeCells>
  <conditionalFormatting sqref="AO7:AO26 S7:S26 AD7:AD26 H7:H26">
    <cfRule type="containsText" dxfId="23" priority="8" operator="containsText" text="SI">
      <formula>NOT(ISERROR(SEARCH("SI",H7)))</formula>
    </cfRule>
  </conditionalFormatting>
  <conditionalFormatting sqref="AE7:AE26 T7:T26 AP7:AP26 I7:I26">
    <cfRule type="containsText" dxfId="22" priority="7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A27" sqref="A27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+Ene!AJ3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+Ene!AH7</f>
        <v>1</v>
      </c>
      <c r="B7" s="36"/>
      <c r="C7" s="44">
        <f>+Ene!AJ7</f>
        <v>0</v>
      </c>
      <c r="D7" s="44">
        <f>+Ene!AL7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+Ene!AH8</f>
        <v>2</v>
      </c>
      <c r="B8" s="36"/>
      <c r="C8" s="44">
        <f>+Ene!AJ8</f>
        <v>0</v>
      </c>
      <c r="D8" s="44">
        <f>+Ene!AL8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6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+Ene!AH9</f>
        <v>3</v>
      </c>
      <c r="B9" s="36"/>
      <c r="C9" s="44">
        <f>+Ene!AJ9</f>
        <v>0</v>
      </c>
      <c r="D9" s="44">
        <f>+Ene!AL9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+Ene!AH10</f>
        <v>4</v>
      </c>
      <c r="B10" s="36"/>
      <c r="C10" s="44">
        <f>+Ene!AJ10</f>
        <v>0</v>
      </c>
      <c r="D10" s="44">
        <f>+Ene!AL10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+Ene!AH11</f>
        <v>5</v>
      </c>
      <c r="B11" s="36"/>
      <c r="C11" s="44">
        <f>+Ene!AJ11</f>
        <v>0</v>
      </c>
      <c r="D11" s="44">
        <f>+Ene!AL11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+Ene!AH12</f>
        <v>6</v>
      </c>
      <c r="B12" s="36"/>
      <c r="C12" s="44">
        <f>+Ene!AJ12</f>
        <v>0</v>
      </c>
      <c r="D12" s="44">
        <f>+Ene!AL12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+Ene!AH13</f>
        <v>7</v>
      </c>
      <c r="B13" s="36"/>
      <c r="C13" s="44">
        <f>+Ene!AJ13</f>
        <v>0</v>
      </c>
      <c r="D13" s="44">
        <f>+Ene!AL13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+Ene!AH14</f>
        <v>8</v>
      </c>
      <c r="B14" s="36"/>
      <c r="C14" s="44">
        <f>+Ene!AJ14</f>
        <v>0</v>
      </c>
      <c r="D14" s="44">
        <f>+Ene!AL14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+Ene!AH15</f>
        <v>9</v>
      </c>
      <c r="B15" s="36"/>
      <c r="C15" s="44">
        <f>+Ene!AJ15</f>
        <v>0</v>
      </c>
      <c r="D15" s="44">
        <f>+Ene!AL15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+Ene!AH16</f>
        <v>10</v>
      </c>
      <c r="B16" s="36"/>
      <c r="C16" s="44">
        <f>+Ene!AJ16</f>
        <v>0</v>
      </c>
      <c r="D16" s="44">
        <f>+Ene!AL16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+Ene!AH17</f>
        <v>11</v>
      </c>
      <c r="B17" s="36"/>
      <c r="C17" s="44">
        <f>+Ene!AJ17</f>
        <v>0</v>
      </c>
      <c r="D17" s="44">
        <f>+Ene!AL17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+Ene!AH18</f>
        <v>12</v>
      </c>
      <c r="B18" s="36"/>
      <c r="C18" s="44">
        <f>+Ene!AJ18</f>
        <v>0</v>
      </c>
      <c r="D18" s="44">
        <f>+Ene!AL18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+Ene!AH19</f>
        <v>13</v>
      </c>
      <c r="B19" s="36"/>
      <c r="C19" s="44">
        <f>+Ene!AJ19</f>
        <v>0</v>
      </c>
      <c r="D19" s="44">
        <f>+Ene!AL19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+Ene!AH20</f>
        <v>14</v>
      </c>
      <c r="B20" s="36"/>
      <c r="C20" s="44">
        <f>+Ene!AJ20</f>
        <v>0</v>
      </c>
      <c r="D20" s="44">
        <f>+Ene!AL20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+Ene!AH21</f>
        <v>15</v>
      </c>
      <c r="B21" s="36"/>
      <c r="C21" s="44">
        <f>+Ene!AJ21</f>
        <v>0</v>
      </c>
      <c r="D21" s="44">
        <f>+Ene!AL21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+Ene!AH22</f>
        <v>16</v>
      </c>
      <c r="B22" s="36"/>
      <c r="C22" s="44">
        <f>+Ene!AJ22</f>
        <v>0</v>
      </c>
      <c r="D22" s="44">
        <f>+Ene!AL22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+Ene!AH23</f>
        <v>17</v>
      </c>
      <c r="B23" s="36"/>
      <c r="C23" s="44">
        <f>+Ene!AJ23</f>
        <v>0</v>
      </c>
      <c r="D23" s="44">
        <f>+Ene!AL23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+Ene!AH24</f>
        <v>18</v>
      </c>
      <c r="B24" s="36"/>
      <c r="C24" s="44">
        <f>+Ene!AJ24</f>
        <v>0</v>
      </c>
      <c r="D24" s="44">
        <f>+Ene!AL24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+Ene!AH25</f>
        <v>19</v>
      </c>
      <c r="B25" s="36"/>
      <c r="C25" s="44">
        <f>+Ene!AJ25</f>
        <v>0</v>
      </c>
      <c r="D25" s="44">
        <f>+Ene!AL25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+Ene!AH26</f>
        <v>20</v>
      </c>
      <c r="B26" s="36"/>
      <c r="C26" s="44">
        <f>+Ene!AJ26</f>
        <v>0</v>
      </c>
      <c r="D26" s="44">
        <f>+Ene!AL26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+Ene!AL27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>+P27</f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21" priority="2" operator="containsText" text="SI">
      <formula>NOT(ISERROR(SEARCH("SI",H7)))</formula>
    </cfRule>
  </conditionalFormatting>
  <conditionalFormatting sqref="AE7:AE26 T7:T26 AP7:AP26 I7:I26">
    <cfRule type="containsText" dxfId="20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+Feb!AJ3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+Feb!AH7</f>
        <v>1</v>
      </c>
      <c r="B7" s="36"/>
      <c r="C7" s="44">
        <f>+Feb!AJ7</f>
        <v>0</v>
      </c>
      <c r="D7" s="44">
        <f>+Feb!AL7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+Feb!AH8</f>
        <v>2</v>
      </c>
      <c r="B8" s="36"/>
      <c r="C8" s="44">
        <f>+Feb!AJ8</f>
        <v>0</v>
      </c>
      <c r="D8" s="44">
        <f>+Feb!AL8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+Feb!AH9</f>
        <v>3</v>
      </c>
      <c r="B9" s="36"/>
      <c r="C9" s="44">
        <f>+Feb!AJ9</f>
        <v>0</v>
      </c>
      <c r="D9" s="44">
        <f>+Feb!AL9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+Feb!AH10</f>
        <v>4</v>
      </c>
      <c r="B10" s="36"/>
      <c r="C10" s="44">
        <f>+Feb!AJ10</f>
        <v>0</v>
      </c>
      <c r="D10" s="44">
        <f>+Feb!AL10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+Feb!AH11</f>
        <v>5</v>
      </c>
      <c r="B11" s="36"/>
      <c r="C11" s="44">
        <f>+Feb!AJ11</f>
        <v>0</v>
      </c>
      <c r="D11" s="44">
        <f>+Feb!AL11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+Feb!AH12</f>
        <v>6</v>
      </c>
      <c r="B12" s="36"/>
      <c r="C12" s="44">
        <f>+Feb!AJ12</f>
        <v>0</v>
      </c>
      <c r="D12" s="44">
        <f>+Feb!AL12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+Feb!AH13</f>
        <v>7</v>
      </c>
      <c r="B13" s="36"/>
      <c r="C13" s="44">
        <f>+Feb!AJ13</f>
        <v>0</v>
      </c>
      <c r="D13" s="44">
        <f>+Feb!AL13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+Feb!AH14</f>
        <v>8</v>
      </c>
      <c r="B14" s="36"/>
      <c r="C14" s="44">
        <f>+Feb!AJ14</f>
        <v>0</v>
      </c>
      <c r="D14" s="44">
        <f>+Feb!AL14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+Feb!AH15</f>
        <v>9</v>
      </c>
      <c r="B15" s="36"/>
      <c r="C15" s="44">
        <f>+Feb!AJ15</f>
        <v>0</v>
      </c>
      <c r="D15" s="44">
        <f>+Feb!AL15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+Feb!AH16</f>
        <v>10</v>
      </c>
      <c r="B16" s="36"/>
      <c r="C16" s="44">
        <f>+Feb!AJ16</f>
        <v>0</v>
      </c>
      <c r="D16" s="44">
        <f>+Feb!AL16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+Feb!AH17</f>
        <v>11</v>
      </c>
      <c r="B17" s="36"/>
      <c r="C17" s="44">
        <f>+Feb!AJ17</f>
        <v>0</v>
      </c>
      <c r="D17" s="44">
        <f>+Feb!AL17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+Feb!AH18</f>
        <v>12</v>
      </c>
      <c r="B18" s="36"/>
      <c r="C18" s="44">
        <f>+Feb!AJ18</f>
        <v>0</v>
      </c>
      <c r="D18" s="44">
        <f>+Feb!AL18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+Feb!AH19</f>
        <v>13</v>
      </c>
      <c r="B19" s="36"/>
      <c r="C19" s="44">
        <f>+Feb!AJ19</f>
        <v>0</v>
      </c>
      <c r="D19" s="44">
        <f>+Feb!AL19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+Feb!AH20</f>
        <v>14</v>
      </c>
      <c r="B20" s="36"/>
      <c r="C20" s="44">
        <f>+Feb!AJ20</f>
        <v>0</v>
      </c>
      <c r="D20" s="44">
        <f>+Feb!AL20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+Feb!AH21</f>
        <v>15</v>
      </c>
      <c r="B21" s="36"/>
      <c r="C21" s="44">
        <f>+Feb!AJ21</f>
        <v>0</v>
      </c>
      <c r="D21" s="44">
        <f>+Feb!AL21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+Feb!AH22</f>
        <v>16</v>
      </c>
      <c r="B22" s="36"/>
      <c r="C22" s="44">
        <f>+Feb!AJ22</f>
        <v>0</v>
      </c>
      <c r="D22" s="44">
        <f>+Feb!AL22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+Feb!AH23</f>
        <v>17</v>
      </c>
      <c r="B23" s="36"/>
      <c r="C23" s="44">
        <f>+Feb!AJ23</f>
        <v>0</v>
      </c>
      <c r="D23" s="44">
        <f>+Feb!AL23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+Feb!AH24</f>
        <v>18</v>
      </c>
      <c r="B24" s="36"/>
      <c r="C24" s="44">
        <f>+Feb!AJ24</f>
        <v>0</v>
      </c>
      <c r="D24" s="44">
        <f>+Feb!AL24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+Feb!AH25</f>
        <v>19</v>
      </c>
      <c r="B25" s="36"/>
      <c r="C25" s="44">
        <f>+Feb!AJ25</f>
        <v>0</v>
      </c>
      <c r="D25" s="44">
        <f>+Feb!AL25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+Feb!AH26</f>
        <v>20</v>
      </c>
      <c r="B26" s="36"/>
      <c r="C26" s="44">
        <f>+Feb!AJ26</f>
        <v>0</v>
      </c>
      <c r="D26" s="44">
        <f>+Feb!AL26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+Feb!AL27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19" priority="2" operator="containsText" text="SI">
      <formula>NOT(ISERROR(SEARCH("SI",H7)))</formula>
    </cfRule>
  </conditionalFormatting>
  <conditionalFormatting sqref="AE7:AE26 T7:T26 AP7:AP26 I7:I26">
    <cfRule type="containsText" dxfId="18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+Mar!AJ3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+Mar!AH7</f>
        <v>1</v>
      </c>
      <c r="B7" s="36"/>
      <c r="C7" s="44">
        <f>+Mar!AJ7</f>
        <v>0</v>
      </c>
      <c r="D7" s="44">
        <f>+Mar!AL7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+Mar!AH8</f>
        <v>2</v>
      </c>
      <c r="B8" s="36"/>
      <c r="C8" s="44">
        <f>+Mar!AJ8</f>
        <v>0</v>
      </c>
      <c r="D8" s="44">
        <f>+Mar!AL8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+Mar!AH9</f>
        <v>3</v>
      </c>
      <c r="B9" s="36"/>
      <c r="C9" s="44">
        <f>+Mar!AJ9</f>
        <v>0</v>
      </c>
      <c r="D9" s="44">
        <f>+Mar!AL9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+Mar!AH10</f>
        <v>4</v>
      </c>
      <c r="B10" s="36"/>
      <c r="C10" s="44">
        <f>+Mar!AJ10</f>
        <v>0</v>
      </c>
      <c r="D10" s="44">
        <f>+Mar!AL10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+Mar!AH11</f>
        <v>5</v>
      </c>
      <c r="B11" s="36"/>
      <c r="C11" s="44">
        <f>+Mar!AJ11</f>
        <v>0</v>
      </c>
      <c r="D11" s="44">
        <f>+Mar!AL11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+Mar!AH12</f>
        <v>6</v>
      </c>
      <c r="B12" s="36"/>
      <c r="C12" s="44">
        <f>+Mar!AJ12</f>
        <v>0</v>
      </c>
      <c r="D12" s="44">
        <f>+Mar!AL12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+Mar!AH13</f>
        <v>7</v>
      </c>
      <c r="B13" s="36"/>
      <c r="C13" s="44">
        <f>+Mar!AJ13</f>
        <v>0</v>
      </c>
      <c r="D13" s="44">
        <f>+Mar!AL13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+Mar!AH14</f>
        <v>8</v>
      </c>
      <c r="B14" s="36"/>
      <c r="C14" s="44">
        <f>+Mar!AJ14</f>
        <v>0</v>
      </c>
      <c r="D14" s="44">
        <f>+Mar!AL14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+Mar!AH15</f>
        <v>9</v>
      </c>
      <c r="B15" s="36"/>
      <c r="C15" s="44">
        <f>+Mar!AJ15</f>
        <v>0</v>
      </c>
      <c r="D15" s="44">
        <f>+Mar!AL15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+Mar!AH16</f>
        <v>10</v>
      </c>
      <c r="B16" s="36"/>
      <c r="C16" s="44">
        <f>+Mar!AJ16</f>
        <v>0</v>
      </c>
      <c r="D16" s="44">
        <f>+Mar!AL16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+Mar!AH17</f>
        <v>11</v>
      </c>
      <c r="B17" s="36"/>
      <c r="C17" s="44">
        <f>+Mar!AJ17</f>
        <v>0</v>
      </c>
      <c r="D17" s="44">
        <f>+Mar!AL17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+Mar!AH18</f>
        <v>12</v>
      </c>
      <c r="B18" s="36"/>
      <c r="C18" s="44">
        <f>+Mar!AJ18</f>
        <v>0</v>
      </c>
      <c r="D18" s="44">
        <f>+Mar!AL18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+Mar!AH19</f>
        <v>13</v>
      </c>
      <c r="B19" s="36"/>
      <c r="C19" s="44">
        <f>+Mar!AJ19</f>
        <v>0</v>
      </c>
      <c r="D19" s="44">
        <f>+Mar!AL19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+Mar!AH20</f>
        <v>14</v>
      </c>
      <c r="B20" s="36"/>
      <c r="C20" s="44">
        <f>+Mar!AJ20</f>
        <v>0</v>
      </c>
      <c r="D20" s="44">
        <f>+Mar!AL20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+Mar!AH21</f>
        <v>15</v>
      </c>
      <c r="B21" s="36"/>
      <c r="C21" s="44">
        <f>+Mar!AJ21</f>
        <v>0</v>
      </c>
      <c r="D21" s="44">
        <f>+Mar!AL21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+Mar!AH22</f>
        <v>16</v>
      </c>
      <c r="B22" s="36"/>
      <c r="C22" s="44">
        <f>+Mar!AJ22</f>
        <v>0</v>
      </c>
      <c r="D22" s="44">
        <f>+Mar!AL22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+Mar!AH23</f>
        <v>17</v>
      </c>
      <c r="B23" s="36"/>
      <c r="C23" s="44">
        <f>+Mar!AJ23</f>
        <v>0</v>
      </c>
      <c r="D23" s="44">
        <f>+Mar!AL23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+Mar!AH24</f>
        <v>18</v>
      </c>
      <c r="B24" s="36"/>
      <c r="C24" s="44">
        <f>+Mar!AJ24</f>
        <v>0</v>
      </c>
      <c r="D24" s="44">
        <f>+Mar!AL24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+Mar!AH25</f>
        <v>19</v>
      </c>
      <c r="B25" s="36"/>
      <c r="C25" s="44">
        <f>+Mar!AJ25</f>
        <v>0</v>
      </c>
      <c r="D25" s="44">
        <f>+Mar!AL25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+Mar!AH26</f>
        <v>20</v>
      </c>
      <c r="B26" s="36"/>
      <c r="C26" s="44">
        <f>+Mar!AJ26</f>
        <v>0</v>
      </c>
      <c r="D26" s="44">
        <f>+Mar!AL26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+Mar!AL27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17" priority="2" operator="containsText" text="SI">
      <formula>NOT(ISERROR(SEARCH("SI",H7)))</formula>
    </cfRule>
  </conditionalFormatting>
  <conditionalFormatting sqref="AE7:AE26 T7:T26 AP7:AP26 I7:I26">
    <cfRule type="containsText" dxfId="16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+Abr!AJ3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+Abr!AH7</f>
        <v>1</v>
      </c>
      <c r="B7" s="36"/>
      <c r="C7" s="44">
        <f>+Abr!AJ7</f>
        <v>0</v>
      </c>
      <c r="D7" s="44">
        <f>+Abr!AL7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+Abr!AH8</f>
        <v>2</v>
      </c>
      <c r="B8" s="36"/>
      <c r="C8" s="44">
        <f>+Abr!AJ8</f>
        <v>0</v>
      </c>
      <c r="D8" s="44">
        <f>+Abr!AL8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+Abr!AH9</f>
        <v>3</v>
      </c>
      <c r="B9" s="36"/>
      <c r="C9" s="44">
        <f>+Abr!AJ9</f>
        <v>0</v>
      </c>
      <c r="D9" s="44">
        <f>+Abr!AL9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+Abr!AH10</f>
        <v>4</v>
      </c>
      <c r="B10" s="36"/>
      <c r="C10" s="44">
        <f>+Abr!AJ10</f>
        <v>0</v>
      </c>
      <c r="D10" s="44">
        <f>+Abr!AL10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+Abr!AH11</f>
        <v>5</v>
      </c>
      <c r="B11" s="36"/>
      <c r="C11" s="44">
        <f>+Abr!AJ11</f>
        <v>0</v>
      </c>
      <c r="D11" s="44">
        <f>+Abr!AL11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+Abr!AH12</f>
        <v>6</v>
      </c>
      <c r="B12" s="36"/>
      <c r="C12" s="44">
        <f>+Abr!AJ12</f>
        <v>0</v>
      </c>
      <c r="D12" s="44">
        <f>+Abr!AL12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+Abr!AH13</f>
        <v>7</v>
      </c>
      <c r="B13" s="36"/>
      <c r="C13" s="44">
        <f>+Abr!AJ13</f>
        <v>0</v>
      </c>
      <c r="D13" s="44">
        <f>+Abr!AL13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+Abr!AH14</f>
        <v>8</v>
      </c>
      <c r="B14" s="36"/>
      <c r="C14" s="44">
        <f>+Abr!AJ14</f>
        <v>0</v>
      </c>
      <c r="D14" s="44">
        <f>+Abr!AL14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+Abr!AH15</f>
        <v>9</v>
      </c>
      <c r="B15" s="36"/>
      <c r="C15" s="44">
        <f>+Abr!AJ15</f>
        <v>0</v>
      </c>
      <c r="D15" s="44">
        <f>+Abr!AL15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+Abr!AH16</f>
        <v>10</v>
      </c>
      <c r="B16" s="36"/>
      <c r="C16" s="44">
        <f>+Abr!AJ16</f>
        <v>0</v>
      </c>
      <c r="D16" s="44">
        <f>+Abr!AL16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+Abr!AH17</f>
        <v>11</v>
      </c>
      <c r="B17" s="36"/>
      <c r="C17" s="44">
        <f>+Abr!AJ17</f>
        <v>0</v>
      </c>
      <c r="D17" s="44">
        <f>+Abr!AL17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+Abr!AH18</f>
        <v>12</v>
      </c>
      <c r="B18" s="36"/>
      <c r="C18" s="44">
        <f>+Abr!AJ18</f>
        <v>0</v>
      </c>
      <c r="D18" s="44">
        <f>+Abr!AL18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+Abr!AH19</f>
        <v>13</v>
      </c>
      <c r="B19" s="36"/>
      <c r="C19" s="44">
        <f>+Abr!AJ19</f>
        <v>0</v>
      </c>
      <c r="D19" s="44">
        <f>+Abr!AL19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+Abr!AH20</f>
        <v>14</v>
      </c>
      <c r="B20" s="36"/>
      <c r="C20" s="44">
        <f>+Abr!AJ20</f>
        <v>0</v>
      </c>
      <c r="D20" s="44">
        <f>+Abr!AL20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+Abr!AH21</f>
        <v>15</v>
      </c>
      <c r="B21" s="36"/>
      <c r="C21" s="44">
        <f>+Abr!AJ21</f>
        <v>0</v>
      </c>
      <c r="D21" s="44">
        <f>+Abr!AL21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+Abr!AH22</f>
        <v>16</v>
      </c>
      <c r="B22" s="36"/>
      <c r="C22" s="44">
        <f>+Abr!AJ22</f>
        <v>0</v>
      </c>
      <c r="D22" s="44">
        <f>+Abr!AL22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+Abr!AH23</f>
        <v>17</v>
      </c>
      <c r="B23" s="36"/>
      <c r="C23" s="44">
        <f>+Abr!AJ23</f>
        <v>0</v>
      </c>
      <c r="D23" s="44">
        <f>+Abr!AL23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+Abr!AH24</f>
        <v>18</v>
      </c>
      <c r="B24" s="36"/>
      <c r="C24" s="44">
        <f>+Abr!AJ24</f>
        <v>0</v>
      </c>
      <c r="D24" s="44">
        <f>+Abr!AL24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+Abr!AH25</f>
        <v>19</v>
      </c>
      <c r="B25" s="36"/>
      <c r="C25" s="44">
        <f>+Abr!AJ25</f>
        <v>0</v>
      </c>
      <c r="D25" s="44">
        <f>+Abr!AL25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+Abr!AH26</f>
        <v>20</v>
      </c>
      <c r="B26" s="36"/>
      <c r="C26" s="44">
        <f>+Abr!AJ26</f>
        <v>0</v>
      </c>
      <c r="D26" s="44">
        <f>+Abr!AL26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+Abr!AL27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15" priority="2" operator="containsText" text="SI">
      <formula>NOT(ISERROR(SEARCH("SI",H7)))</formula>
    </cfRule>
  </conditionalFormatting>
  <conditionalFormatting sqref="AE7:AE26 T7:T26 AP7:AP26 I7:I26">
    <cfRule type="containsText" dxfId="14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A27" sqref="A27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+May!AJ3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+May!AH7</f>
        <v>1</v>
      </c>
      <c r="B7" s="36"/>
      <c r="C7" s="44">
        <f>+May!AJ7</f>
        <v>0</v>
      </c>
      <c r="D7" s="44">
        <f>+May!AL7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+May!AH8</f>
        <v>2</v>
      </c>
      <c r="B8" s="36"/>
      <c r="C8" s="44">
        <f>+May!AJ8</f>
        <v>0</v>
      </c>
      <c r="D8" s="44">
        <f>+May!AL8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+May!AH9</f>
        <v>3</v>
      </c>
      <c r="B9" s="36"/>
      <c r="C9" s="44">
        <f>+May!AJ9</f>
        <v>0</v>
      </c>
      <c r="D9" s="44">
        <f>+May!AL9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+May!AH10</f>
        <v>4</v>
      </c>
      <c r="B10" s="36"/>
      <c r="C10" s="44">
        <f>+May!AJ10</f>
        <v>0</v>
      </c>
      <c r="D10" s="44">
        <f>+May!AL10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+May!AH11</f>
        <v>5</v>
      </c>
      <c r="B11" s="36"/>
      <c r="C11" s="44">
        <f>+May!AJ11</f>
        <v>0</v>
      </c>
      <c r="D11" s="44">
        <f>+May!AL11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+May!AH12</f>
        <v>6</v>
      </c>
      <c r="B12" s="36"/>
      <c r="C12" s="44">
        <f>+May!AJ12</f>
        <v>0</v>
      </c>
      <c r="D12" s="44">
        <f>+May!AL12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+May!AH13</f>
        <v>7</v>
      </c>
      <c r="B13" s="36"/>
      <c r="C13" s="44">
        <f>+May!AJ13</f>
        <v>0</v>
      </c>
      <c r="D13" s="44">
        <f>+May!AL13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+May!AH14</f>
        <v>8</v>
      </c>
      <c r="B14" s="36"/>
      <c r="C14" s="44">
        <f>+May!AJ14</f>
        <v>0</v>
      </c>
      <c r="D14" s="44">
        <f>+May!AL14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+May!AH15</f>
        <v>9</v>
      </c>
      <c r="B15" s="36"/>
      <c r="C15" s="44">
        <f>+May!AJ15</f>
        <v>0</v>
      </c>
      <c r="D15" s="44">
        <f>+May!AL15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+May!AH16</f>
        <v>10</v>
      </c>
      <c r="B16" s="36"/>
      <c r="C16" s="44">
        <f>+May!AJ16</f>
        <v>0</v>
      </c>
      <c r="D16" s="44">
        <f>+May!AL16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+May!AH17</f>
        <v>11</v>
      </c>
      <c r="B17" s="36"/>
      <c r="C17" s="44">
        <f>+May!AJ17</f>
        <v>0</v>
      </c>
      <c r="D17" s="44">
        <f>+May!AL17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+May!AH18</f>
        <v>12</v>
      </c>
      <c r="B18" s="36"/>
      <c r="C18" s="44">
        <f>+May!AJ18</f>
        <v>0</v>
      </c>
      <c r="D18" s="44">
        <f>+May!AL18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+May!AH19</f>
        <v>13</v>
      </c>
      <c r="B19" s="36"/>
      <c r="C19" s="44">
        <f>+May!AJ19</f>
        <v>0</v>
      </c>
      <c r="D19" s="44">
        <f>+May!AL19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+May!AH20</f>
        <v>14</v>
      </c>
      <c r="B20" s="36"/>
      <c r="C20" s="44">
        <f>+May!AJ20</f>
        <v>0</v>
      </c>
      <c r="D20" s="44">
        <f>+May!AL20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+May!AH21</f>
        <v>15</v>
      </c>
      <c r="B21" s="36"/>
      <c r="C21" s="44">
        <f>+May!AJ21</f>
        <v>0</v>
      </c>
      <c r="D21" s="44">
        <f>+May!AL21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+May!AH22</f>
        <v>16</v>
      </c>
      <c r="B22" s="36"/>
      <c r="C22" s="44">
        <f>+May!AJ22</f>
        <v>0</v>
      </c>
      <c r="D22" s="44">
        <f>+May!AL22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+May!AH23</f>
        <v>17</v>
      </c>
      <c r="B23" s="36"/>
      <c r="C23" s="44">
        <f>+May!AJ23</f>
        <v>0</v>
      </c>
      <c r="D23" s="44">
        <f>+May!AL23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+May!AH24</f>
        <v>18</v>
      </c>
      <c r="B24" s="36"/>
      <c r="C24" s="44">
        <f>+May!AJ24</f>
        <v>0</v>
      </c>
      <c r="D24" s="44">
        <f>+May!AL24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+May!AH25</f>
        <v>19</v>
      </c>
      <c r="B25" s="36"/>
      <c r="C25" s="44">
        <f>+May!AJ25</f>
        <v>0</v>
      </c>
      <c r="D25" s="44">
        <f>+May!AL25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+May!AH26</f>
        <v>20</v>
      </c>
      <c r="B26" s="36"/>
      <c r="C26" s="44">
        <f>+May!AJ26</f>
        <v>0</v>
      </c>
      <c r="D26" s="44">
        <f>+May!AL26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+May!AL27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13" priority="2" operator="containsText" text="SI">
      <formula>NOT(ISERROR(SEARCH("SI",H7)))</formula>
    </cfRule>
  </conditionalFormatting>
  <conditionalFormatting sqref="AE7:AE26 T7:T26 AP7:AP26 I7:I26">
    <cfRule type="containsText" dxfId="12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2"/>
  <sheetViews>
    <sheetView zoomScale="70" zoomScaleNormal="70" workbookViewId="0">
      <selection activeCell="D2" sqref="D2"/>
    </sheetView>
  </sheetViews>
  <sheetFormatPr baseColWidth="10" defaultRowHeight="15"/>
  <cols>
    <col min="1" max="1" width="10.140625" style="53" bestFit="1" customWidth="1"/>
    <col min="2" max="2" width="39.85546875" style="53" customWidth="1"/>
    <col min="3" max="3" width="13.140625" style="53" customWidth="1"/>
    <col min="4" max="4" width="22.7109375" style="53" customWidth="1"/>
    <col min="5" max="5" width="20.5703125" style="53" customWidth="1"/>
    <col min="6" max="6" width="8.140625" style="53" bestFit="1" customWidth="1"/>
    <col min="7" max="7" width="8.85546875" style="53" bestFit="1" customWidth="1"/>
    <col min="8" max="8" width="18.28515625" style="53" bestFit="1" customWidth="1"/>
    <col min="9" max="9" width="17.42578125" style="53" bestFit="1" customWidth="1"/>
    <col min="10" max="10" width="14.7109375" style="54" customWidth="1"/>
    <col min="11" max="11" width="2.5703125" style="54" customWidth="1"/>
    <col min="12" max="12" width="10.140625" style="53" bestFit="1" customWidth="1"/>
    <col min="13" max="13" width="37.7109375" style="53" bestFit="1" customWidth="1"/>
    <col min="14" max="14" width="13.140625" style="53" customWidth="1"/>
    <col min="15" max="15" width="22.7109375" style="53" customWidth="1"/>
    <col min="16" max="16" width="20.5703125" style="53" customWidth="1"/>
    <col min="17" max="17" width="8.140625" style="53" bestFit="1" customWidth="1"/>
    <col min="18" max="18" width="8.85546875" style="53" bestFit="1" customWidth="1"/>
    <col min="19" max="19" width="18.28515625" style="53" bestFit="1" customWidth="1"/>
    <col min="20" max="20" width="17.42578125" style="53" bestFit="1" customWidth="1"/>
    <col min="21" max="21" width="14.85546875" style="54" customWidth="1"/>
    <col min="22" max="22" width="3.28515625" style="54" customWidth="1"/>
    <col min="23" max="23" width="9.85546875" style="53" bestFit="1" customWidth="1"/>
    <col min="24" max="24" width="37.7109375" style="53" bestFit="1" customWidth="1"/>
    <col min="25" max="25" width="13.140625" style="53" customWidth="1"/>
    <col min="26" max="26" width="22.7109375" style="53" customWidth="1"/>
    <col min="27" max="27" width="20.5703125" style="53" customWidth="1"/>
    <col min="28" max="28" width="8.140625" style="53" bestFit="1" customWidth="1"/>
    <col min="29" max="29" width="8.85546875" style="53" bestFit="1" customWidth="1"/>
    <col min="30" max="30" width="18.28515625" style="53" bestFit="1" customWidth="1"/>
    <col min="31" max="31" width="17.42578125" style="53" bestFit="1" customWidth="1"/>
    <col min="32" max="32" width="15" style="54" customWidth="1"/>
    <col min="33" max="33" width="2" style="54" customWidth="1"/>
    <col min="34" max="34" width="9.85546875" style="53" bestFit="1" customWidth="1"/>
    <col min="35" max="35" width="37.7109375" style="53" bestFit="1" customWidth="1"/>
    <col min="36" max="36" width="12.85546875" style="53" customWidth="1"/>
    <col min="37" max="37" width="22.7109375" style="53" customWidth="1"/>
    <col min="38" max="38" width="20.5703125" style="53" customWidth="1"/>
    <col min="39" max="39" width="8.140625" style="53" bestFit="1" customWidth="1"/>
    <col min="40" max="40" width="8.85546875" style="53" bestFit="1" customWidth="1"/>
    <col min="41" max="41" width="18.28515625" style="53" bestFit="1" customWidth="1"/>
    <col min="42" max="42" width="17.42578125" style="53" bestFit="1" customWidth="1"/>
    <col min="43" max="43" width="15" style="54" customWidth="1"/>
    <col min="44" max="16384" width="11.42578125" style="54"/>
  </cols>
  <sheetData>
    <row r="2" spans="1:43">
      <c r="B2" s="50" t="s">
        <v>17</v>
      </c>
      <c r="C2" s="52">
        <f>+Jun!AJ3</f>
        <v>0</v>
      </c>
      <c r="D2" s="55"/>
      <c r="E2" s="55"/>
      <c r="I2" s="54"/>
      <c r="M2" s="50" t="s">
        <v>17</v>
      </c>
      <c r="N2" s="52">
        <f>+C3</f>
        <v>0</v>
      </c>
      <c r="O2" s="55"/>
      <c r="P2" s="55"/>
      <c r="T2" s="54"/>
      <c r="X2" s="50" t="s">
        <v>17</v>
      </c>
      <c r="Y2" s="52">
        <f>+N3</f>
        <v>0</v>
      </c>
      <c r="Z2" s="55"/>
      <c r="AA2" s="55"/>
      <c r="AE2" s="54"/>
      <c r="AI2" s="50" t="s">
        <v>17</v>
      </c>
      <c r="AJ2" s="52">
        <f>+Y3</f>
        <v>0</v>
      </c>
      <c r="AK2" s="55"/>
      <c r="AL2" s="55"/>
      <c r="AP2" s="54"/>
    </row>
    <row r="3" spans="1:43">
      <c r="B3" s="50" t="s">
        <v>34</v>
      </c>
      <c r="C3" s="35"/>
      <c r="D3" s="56"/>
      <c r="E3" s="56"/>
      <c r="M3" s="50" t="s">
        <v>34</v>
      </c>
      <c r="N3" s="35"/>
      <c r="O3" s="56"/>
      <c r="P3" s="56"/>
      <c r="X3" s="50" t="s">
        <v>34</v>
      </c>
      <c r="Y3" s="35"/>
      <c r="Z3" s="56"/>
      <c r="AA3" s="56"/>
      <c r="AI3" s="50" t="s">
        <v>34</v>
      </c>
      <c r="AJ3" s="35"/>
      <c r="AK3" s="56"/>
      <c r="AL3" s="56"/>
    </row>
    <row r="4" spans="1:43">
      <c r="B4" s="50" t="s">
        <v>9</v>
      </c>
      <c r="C4" s="51">
        <f>+C3-C2</f>
        <v>0</v>
      </c>
      <c r="D4" s="55"/>
      <c r="E4" s="57"/>
      <c r="I4" s="54"/>
      <c r="M4" s="50" t="s">
        <v>9</v>
      </c>
      <c r="N4" s="51">
        <f>+N3-N2</f>
        <v>0</v>
      </c>
      <c r="O4" s="55"/>
      <c r="P4" s="57"/>
      <c r="T4" s="54"/>
      <c r="X4" s="50" t="s">
        <v>9</v>
      </c>
      <c r="Y4" s="51">
        <f>+Y3-Y2</f>
        <v>0</v>
      </c>
      <c r="Z4" s="55"/>
      <c r="AA4" s="57"/>
      <c r="AE4" s="54"/>
      <c r="AI4" s="50" t="s">
        <v>9</v>
      </c>
      <c r="AJ4" s="51">
        <f>+AJ3-AJ2</f>
        <v>0</v>
      </c>
      <c r="AK4" s="55"/>
      <c r="AL4" s="57"/>
      <c r="AP4" s="54"/>
    </row>
    <row r="6" spans="1:43" ht="45">
      <c r="A6" s="38" t="s">
        <v>0</v>
      </c>
      <c r="B6" s="38" t="s">
        <v>1</v>
      </c>
      <c r="C6" s="39" t="s">
        <v>56</v>
      </c>
      <c r="D6" s="39" t="s">
        <v>57</v>
      </c>
      <c r="E6" s="39" t="s">
        <v>58</v>
      </c>
      <c r="F6" s="38" t="s">
        <v>3</v>
      </c>
      <c r="G6" s="38" t="s">
        <v>4</v>
      </c>
      <c r="H6" s="38" t="s">
        <v>120</v>
      </c>
      <c r="I6" s="38" t="s">
        <v>119</v>
      </c>
      <c r="J6" s="39" t="s">
        <v>59</v>
      </c>
      <c r="L6" s="38" t="s">
        <v>0</v>
      </c>
      <c r="M6" s="38" t="s">
        <v>1</v>
      </c>
      <c r="N6" s="39" t="s">
        <v>56</v>
      </c>
      <c r="O6" s="39" t="s">
        <v>57</v>
      </c>
      <c r="P6" s="39" t="s">
        <v>58</v>
      </c>
      <c r="Q6" s="38" t="s">
        <v>3</v>
      </c>
      <c r="R6" s="38" t="s">
        <v>4</v>
      </c>
      <c r="S6" s="38" t="s">
        <v>120</v>
      </c>
      <c r="T6" s="38" t="s">
        <v>119</v>
      </c>
      <c r="U6" s="39" t="s">
        <v>59</v>
      </c>
      <c r="W6" s="38" t="s">
        <v>0</v>
      </c>
      <c r="X6" s="38" t="s">
        <v>1</v>
      </c>
      <c r="Y6" s="39" t="s">
        <v>56</v>
      </c>
      <c r="Z6" s="39" t="s">
        <v>57</v>
      </c>
      <c r="AA6" s="39" t="s">
        <v>58</v>
      </c>
      <c r="AB6" s="38" t="s">
        <v>3</v>
      </c>
      <c r="AC6" s="38" t="s">
        <v>4</v>
      </c>
      <c r="AD6" s="38" t="s">
        <v>120</v>
      </c>
      <c r="AE6" s="38" t="s">
        <v>119</v>
      </c>
      <c r="AF6" s="39" t="s">
        <v>59</v>
      </c>
      <c r="AH6" s="38" t="s">
        <v>0</v>
      </c>
      <c r="AI6" s="38" t="s">
        <v>1</v>
      </c>
      <c r="AJ6" s="39" t="s">
        <v>56</v>
      </c>
      <c r="AK6" s="39" t="s">
        <v>57</v>
      </c>
      <c r="AL6" s="39" t="s">
        <v>58</v>
      </c>
      <c r="AM6" s="38" t="s">
        <v>3</v>
      </c>
      <c r="AN6" s="38" t="s">
        <v>4</v>
      </c>
      <c r="AO6" s="38" t="s">
        <v>120</v>
      </c>
      <c r="AP6" s="38" t="s">
        <v>119</v>
      </c>
      <c r="AQ6" s="39" t="s">
        <v>59</v>
      </c>
    </row>
    <row r="7" spans="1:43">
      <c r="A7" s="44">
        <f>+Jun!AH7</f>
        <v>1</v>
      </c>
      <c r="B7" s="36"/>
      <c r="C7" s="44">
        <f>+Jun!AJ7</f>
        <v>0</v>
      </c>
      <c r="D7" s="44">
        <f>+Jun!AL7</f>
        <v>0</v>
      </c>
      <c r="E7" s="36"/>
      <c r="F7" s="36"/>
      <c r="G7" s="36"/>
      <c r="H7" s="36"/>
      <c r="I7" s="36"/>
      <c r="J7" s="40" t="e">
        <f>+IF(H7="",((E7-D7)/$C$4),"NC")</f>
        <v>#DIV/0!</v>
      </c>
      <c r="L7" s="44">
        <f t="shared" ref="L7:N26" si="0">+A7</f>
        <v>1</v>
      </c>
      <c r="M7" s="44">
        <f t="shared" si="0"/>
        <v>0</v>
      </c>
      <c r="N7" s="44">
        <f t="shared" si="0"/>
        <v>0</v>
      </c>
      <c r="O7" s="44">
        <f>+E7</f>
        <v>0</v>
      </c>
      <c r="P7" s="36"/>
      <c r="Q7" s="36"/>
      <c r="R7" s="36"/>
      <c r="S7" s="36"/>
      <c r="T7" s="36"/>
      <c r="U7" s="40" t="e">
        <f>+IF(S7="",((P7-O7)/$N$4),"NC")</f>
        <v>#DIV/0!</v>
      </c>
      <c r="W7" s="44">
        <f t="shared" ref="W7:Y26" si="1">+L7</f>
        <v>1</v>
      </c>
      <c r="X7" s="44">
        <f t="shared" si="1"/>
        <v>0</v>
      </c>
      <c r="Y7" s="44">
        <f t="shared" si="1"/>
        <v>0</v>
      </c>
      <c r="Z7" s="44">
        <f>+P7</f>
        <v>0</v>
      </c>
      <c r="AA7" s="36"/>
      <c r="AB7" s="36"/>
      <c r="AC7" s="36"/>
      <c r="AD7" s="36"/>
      <c r="AE7" s="36"/>
      <c r="AF7" s="40" t="e">
        <f>+IF(AD7="",((AA7-Z7)/$Y$4),"NC")</f>
        <v>#DIV/0!</v>
      </c>
      <c r="AH7" s="44">
        <f>+W7</f>
        <v>1</v>
      </c>
      <c r="AI7" s="44">
        <f t="shared" ref="AI7:AJ22" si="2">+X7</f>
        <v>0</v>
      </c>
      <c r="AJ7" s="44">
        <f t="shared" si="2"/>
        <v>0</v>
      </c>
      <c r="AK7" s="44">
        <f>+AA7</f>
        <v>0</v>
      </c>
      <c r="AL7" s="36"/>
      <c r="AM7" s="36"/>
      <c r="AN7" s="36"/>
      <c r="AO7" s="36"/>
      <c r="AP7" s="36"/>
      <c r="AQ7" s="40" t="e">
        <f>+IF(AO7="",((AL7-AK7)/$AJ$4),"NC")</f>
        <v>#DIV/0!</v>
      </c>
    </row>
    <row r="8" spans="1:43">
      <c r="A8" s="44">
        <f>+Jun!AH8</f>
        <v>2</v>
      </c>
      <c r="B8" s="36"/>
      <c r="C8" s="44">
        <f>+Jun!AJ8</f>
        <v>0</v>
      </c>
      <c r="D8" s="44">
        <f>+Jun!AL8</f>
        <v>0</v>
      </c>
      <c r="E8" s="36"/>
      <c r="F8" s="36"/>
      <c r="G8" s="36"/>
      <c r="H8" s="36"/>
      <c r="I8" s="36"/>
      <c r="J8" s="40" t="e">
        <f t="shared" ref="J8:J26" si="3">+IF(H8="",((E8-D8)/$C$4),"NC")</f>
        <v>#DIV/0!</v>
      </c>
      <c r="L8" s="44">
        <f t="shared" si="0"/>
        <v>2</v>
      </c>
      <c r="M8" s="44">
        <f t="shared" si="0"/>
        <v>0</v>
      </c>
      <c r="N8" s="44">
        <f t="shared" si="0"/>
        <v>0</v>
      </c>
      <c r="O8" s="44">
        <f t="shared" ref="O8:O26" si="4">+E8</f>
        <v>0</v>
      </c>
      <c r="P8" s="36"/>
      <c r="Q8" s="36"/>
      <c r="R8" s="36"/>
      <c r="S8" s="36"/>
      <c r="T8" s="36"/>
      <c r="U8" s="40" t="e">
        <f t="shared" ref="U8:U26" si="5">+IF(S8="",((P8-O8)/$N$4),"NC")</f>
        <v>#DIV/0!</v>
      </c>
      <c r="W8" s="44">
        <f t="shared" si="1"/>
        <v>2</v>
      </c>
      <c r="X8" s="44">
        <f t="shared" si="1"/>
        <v>0</v>
      </c>
      <c r="Y8" s="44">
        <f t="shared" si="1"/>
        <v>0</v>
      </c>
      <c r="Z8" s="44">
        <f t="shared" ref="Z8:Z27" si="6">+P8</f>
        <v>0</v>
      </c>
      <c r="AA8" s="36"/>
      <c r="AB8" s="36"/>
      <c r="AC8" s="36"/>
      <c r="AD8" s="36"/>
      <c r="AE8" s="36"/>
      <c r="AF8" s="40" t="e">
        <f t="shared" ref="AF8:AF26" si="7">+IF(AD8="",((AA8-Z8)/$Y$4),"NC")</f>
        <v>#DIV/0!</v>
      </c>
      <c r="AH8" s="44">
        <f t="shared" ref="AH8:AJ26" si="8">+W8</f>
        <v>2</v>
      </c>
      <c r="AI8" s="44">
        <f t="shared" si="2"/>
        <v>0</v>
      </c>
      <c r="AJ8" s="44">
        <f t="shared" si="2"/>
        <v>0</v>
      </c>
      <c r="AK8" s="44">
        <f t="shared" ref="AK8:AK27" si="9">+AA8</f>
        <v>0</v>
      </c>
      <c r="AL8" s="36"/>
      <c r="AM8" s="36"/>
      <c r="AN8" s="36"/>
      <c r="AO8" s="36"/>
      <c r="AP8" s="36"/>
      <c r="AQ8" s="40" t="e">
        <f t="shared" ref="AQ8:AQ26" si="10">+IF(AO8="",((AL8-AK8)/$AJ$4),"NC")</f>
        <v>#DIV/0!</v>
      </c>
    </row>
    <row r="9" spans="1:43">
      <c r="A9" s="44">
        <f>+Jun!AH9</f>
        <v>3</v>
      </c>
      <c r="B9" s="36"/>
      <c r="C9" s="44">
        <f>+Jun!AJ9</f>
        <v>0</v>
      </c>
      <c r="D9" s="44">
        <f>+Jun!AL9</f>
        <v>0</v>
      </c>
      <c r="E9" s="36"/>
      <c r="F9" s="36"/>
      <c r="G9" s="36"/>
      <c r="H9" s="36"/>
      <c r="I9" s="36"/>
      <c r="J9" s="40" t="e">
        <f t="shared" si="3"/>
        <v>#DIV/0!</v>
      </c>
      <c r="L9" s="44">
        <f t="shared" si="0"/>
        <v>3</v>
      </c>
      <c r="M9" s="44">
        <f t="shared" si="0"/>
        <v>0</v>
      </c>
      <c r="N9" s="44">
        <f t="shared" si="0"/>
        <v>0</v>
      </c>
      <c r="O9" s="44">
        <f t="shared" si="4"/>
        <v>0</v>
      </c>
      <c r="P9" s="36"/>
      <c r="Q9" s="36"/>
      <c r="R9" s="36"/>
      <c r="S9" s="36"/>
      <c r="T9" s="36"/>
      <c r="U9" s="40" t="e">
        <f t="shared" si="5"/>
        <v>#DIV/0!</v>
      </c>
      <c r="W9" s="44">
        <f t="shared" si="1"/>
        <v>3</v>
      </c>
      <c r="X9" s="44">
        <f t="shared" si="1"/>
        <v>0</v>
      </c>
      <c r="Y9" s="44">
        <f t="shared" si="1"/>
        <v>0</v>
      </c>
      <c r="Z9" s="44">
        <f t="shared" si="6"/>
        <v>0</v>
      </c>
      <c r="AA9" s="36"/>
      <c r="AB9" s="36"/>
      <c r="AC9" s="36"/>
      <c r="AD9" s="36"/>
      <c r="AE9" s="36"/>
      <c r="AF9" s="40" t="e">
        <f t="shared" si="7"/>
        <v>#DIV/0!</v>
      </c>
      <c r="AH9" s="44">
        <f t="shared" si="8"/>
        <v>3</v>
      </c>
      <c r="AI9" s="44">
        <f t="shared" si="2"/>
        <v>0</v>
      </c>
      <c r="AJ9" s="44">
        <f t="shared" si="2"/>
        <v>0</v>
      </c>
      <c r="AK9" s="44">
        <f t="shared" si="9"/>
        <v>0</v>
      </c>
      <c r="AL9" s="36"/>
      <c r="AM9" s="36"/>
      <c r="AN9" s="36"/>
      <c r="AO9" s="36"/>
      <c r="AP9" s="36"/>
      <c r="AQ9" s="40" t="e">
        <f t="shared" si="10"/>
        <v>#DIV/0!</v>
      </c>
    </row>
    <row r="10" spans="1:43">
      <c r="A10" s="44">
        <f>+Jun!AH10</f>
        <v>4</v>
      </c>
      <c r="B10" s="36"/>
      <c r="C10" s="44">
        <f>+Jun!AJ10</f>
        <v>0</v>
      </c>
      <c r="D10" s="44">
        <f>+Jun!AL10</f>
        <v>0</v>
      </c>
      <c r="E10" s="36"/>
      <c r="F10" s="36"/>
      <c r="G10" s="36"/>
      <c r="H10" s="36"/>
      <c r="I10" s="36"/>
      <c r="J10" s="40" t="e">
        <f>+IF(H10="",((E10-D10)/$C$4),"NC")</f>
        <v>#DIV/0!</v>
      </c>
      <c r="L10" s="44">
        <f t="shared" si="0"/>
        <v>4</v>
      </c>
      <c r="M10" s="44">
        <f t="shared" si="0"/>
        <v>0</v>
      </c>
      <c r="N10" s="44">
        <f t="shared" si="0"/>
        <v>0</v>
      </c>
      <c r="O10" s="44">
        <f t="shared" si="4"/>
        <v>0</v>
      </c>
      <c r="P10" s="36"/>
      <c r="Q10" s="36"/>
      <c r="R10" s="36"/>
      <c r="S10" s="36"/>
      <c r="T10" s="36"/>
      <c r="U10" s="40" t="e">
        <f t="shared" si="5"/>
        <v>#DIV/0!</v>
      </c>
      <c r="W10" s="44">
        <f t="shared" si="1"/>
        <v>4</v>
      </c>
      <c r="X10" s="44">
        <f t="shared" si="1"/>
        <v>0</v>
      </c>
      <c r="Y10" s="44">
        <f t="shared" si="1"/>
        <v>0</v>
      </c>
      <c r="Z10" s="44">
        <f t="shared" si="6"/>
        <v>0</v>
      </c>
      <c r="AA10" s="36"/>
      <c r="AB10" s="36"/>
      <c r="AC10" s="36"/>
      <c r="AD10" s="36"/>
      <c r="AE10" s="36"/>
      <c r="AF10" s="40" t="e">
        <f t="shared" si="7"/>
        <v>#DIV/0!</v>
      </c>
      <c r="AH10" s="44">
        <f t="shared" si="8"/>
        <v>4</v>
      </c>
      <c r="AI10" s="44">
        <f t="shared" si="2"/>
        <v>0</v>
      </c>
      <c r="AJ10" s="44">
        <f t="shared" si="2"/>
        <v>0</v>
      </c>
      <c r="AK10" s="44">
        <f t="shared" si="9"/>
        <v>0</v>
      </c>
      <c r="AL10" s="36"/>
      <c r="AM10" s="36"/>
      <c r="AN10" s="36"/>
      <c r="AO10" s="36"/>
      <c r="AP10" s="36"/>
      <c r="AQ10" s="40" t="e">
        <f t="shared" si="10"/>
        <v>#DIV/0!</v>
      </c>
    </row>
    <row r="11" spans="1:43">
      <c r="A11" s="44">
        <f>+Jun!AH11</f>
        <v>5</v>
      </c>
      <c r="B11" s="36"/>
      <c r="C11" s="44">
        <f>+Jun!AJ11</f>
        <v>0</v>
      </c>
      <c r="D11" s="44">
        <f>+Jun!AL11</f>
        <v>0</v>
      </c>
      <c r="E11" s="36"/>
      <c r="F11" s="36"/>
      <c r="G11" s="36"/>
      <c r="H11" s="36"/>
      <c r="I11" s="36"/>
      <c r="J11" s="40" t="e">
        <f t="shared" si="3"/>
        <v>#DIV/0!</v>
      </c>
      <c r="L11" s="44">
        <f t="shared" si="0"/>
        <v>5</v>
      </c>
      <c r="M11" s="44">
        <f t="shared" si="0"/>
        <v>0</v>
      </c>
      <c r="N11" s="44">
        <f t="shared" si="0"/>
        <v>0</v>
      </c>
      <c r="O11" s="44">
        <f t="shared" si="4"/>
        <v>0</v>
      </c>
      <c r="P11" s="36"/>
      <c r="Q11" s="36"/>
      <c r="R11" s="36"/>
      <c r="S11" s="36"/>
      <c r="T11" s="36"/>
      <c r="U11" s="40" t="e">
        <f t="shared" si="5"/>
        <v>#DIV/0!</v>
      </c>
      <c r="W11" s="44">
        <f t="shared" si="1"/>
        <v>5</v>
      </c>
      <c r="X11" s="44">
        <f t="shared" si="1"/>
        <v>0</v>
      </c>
      <c r="Y11" s="44">
        <f t="shared" si="1"/>
        <v>0</v>
      </c>
      <c r="Z11" s="44">
        <f t="shared" si="6"/>
        <v>0</v>
      </c>
      <c r="AA11" s="36"/>
      <c r="AB11" s="36"/>
      <c r="AC11" s="36"/>
      <c r="AD11" s="36"/>
      <c r="AE11" s="36"/>
      <c r="AF11" s="40" t="e">
        <f t="shared" si="7"/>
        <v>#DIV/0!</v>
      </c>
      <c r="AH11" s="44">
        <f t="shared" si="8"/>
        <v>5</v>
      </c>
      <c r="AI11" s="44">
        <f t="shared" si="2"/>
        <v>0</v>
      </c>
      <c r="AJ11" s="44">
        <f t="shared" si="2"/>
        <v>0</v>
      </c>
      <c r="AK11" s="44">
        <f t="shared" si="9"/>
        <v>0</v>
      </c>
      <c r="AL11" s="36"/>
      <c r="AM11" s="36"/>
      <c r="AN11" s="36"/>
      <c r="AO11" s="36"/>
      <c r="AP11" s="36"/>
      <c r="AQ11" s="40" t="e">
        <f t="shared" si="10"/>
        <v>#DIV/0!</v>
      </c>
    </row>
    <row r="12" spans="1:43">
      <c r="A12" s="44">
        <f>+Jun!AH12</f>
        <v>6</v>
      </c>
      <c r="B12" s="36"/>
      <c r="C12" s="44">
        <f>+Jun!AJ12</f>
        <v>0</v>
      </c>
      <c r="D12" s="44">
        <f>+Jun!AL12</f>
        <v>0</v>
      </c>
      <c r="E12" s="36"/>
      <c r="F12" s="36"/>
      <c r="G12" s="36"/>
      <c r="H12" s="36"/>
      <c r="I12" s="36"/>
      <c r="J12" s="40" t="e">
        <f t="shared" si="3"/>
        <v>#DIV/0!</v>
      </c>
      <c r="L12" s="44">
        <f t="shared" si="0"/>
        <v>6</v>
      </c>
      <c r="M12" s="44">
        <f t="shared" si="0"/>
        <v>0</v>
      </c>
      <c r="N12" s="44">
        <f t="shared" si="0"/>
        <v>0</v>
      </c>
      <c r="O12" s="44">
        <f t="shared" si="4"/>
        <v>0</v>
      </c>
      <c r="P12" s="36"/>
      <c r="Q12" s="36"/>
      <c r="R12" s="36"/>
      <c r="S12" s="36"/>
      <c r="T12" s="36"/>
      <c r="U12" s="40" t="e">
        <f t="shared" si="5"/>
        <v>#DIV/0!</v>
      </c>
      <c r="W12" s="44">
        <f t="shared" si="1"/>
        <v>6</v>
      </c>
      <c r="X12" s="44">
        <f t="shared" si="1"/>
        <v>0</v>
      </c>
      <c r="Y12" s="44">
        <f t="shared" si="1"/>
        <v>0</v>
      </c>
      <c r="Z12" s="44">
        <f t="shared" si="6"/>
        <v>0</v>
      </c>
      <c r="AA12" s="36"/>
      <c r="AB12" s="36"/>
      <c r="AC12" s="36"/>
      <c r="AD12" s="36"/>
      <c r="AE12" s="36"/>
      <c r="AF12" s="40" t="e">
        <f t="shared" si="7"/>
        <v>#DIV/0!</v>
      </c>
      <c r="AH12" s="44">
        <f t="shared" si="8"/>
        <v>6</v>
      </c>
      <c r="AI12" s="44">
        <f t="shared" si="2"/>
        <v>0</v>
      </c>
      <c r="AJ12" s="44">
        <f t="shared" si="2"/>
        <v>0</v>
      </c>
      <c r="AK12" s="44">
        <f t="shared" si="9"/>
        <v>0</v>
      </c>
      <c r="AL12" s="36"/>
      <c r="AM12" s="36"/>
      <c r="AN12" s="36"/>
      <c r="AO12" s="36"/>
      <c r="AP12" s="36"/>
      <c r="AQ12" s="40" t="e">
        <f t="shared" si="10"/>
        <v>#DIV/0!</v>
      </c>
    </row>
    <row r="13" spans="1:43">
      <c r="A13" s="44">
        <f>+Jun!AH13</f>
        <v>7</v>
      </c>
      <c r="B13" s="36"/>
      <c r="C13" s="44">
        <f>+Jun!AJ13</f>
        <v>0</v>
      </c>
      <c r="D13" s="44">
        <f>+Jun!AL13</f>
        <v>0</v>
      </c>
      <c r="E13" s="36"/>
      <c r="F13" s="36"/>
      <c r="G13" s="36"/>
      <c r="H13" s="36"/>
      <c r="I13" s="36"/>
      <c r="J13" s="40" t="e">
        <f t="shared" si="3"/>
        <v>#DIV/0!</v>
      </c>
      <c r="L13" s="44">
        <f t="shared" si="0"/>
        <v>7</v>
      </c>
      <c r="M13" s="44">
        <f t="shared" si="0"/>
        <v>0</v>
      </c>
      <c r="N13" s="44">
        <f t="shared" si="0"/>
        <v>0</v>
      </c>
      <c r="O13" s="44">
        <f t="shared" si="4"/>
        <v>0</v>
      </c>
      <c r="P13" s="36"/>
      <c r="Q13" s="36"/>
      <c r="R13" s="36"/>
      <c r="S13" s="36"/>
      <c r="T13" s="36"/>
      <c r="U13" s="40" t="e">
        <f t="shared" si="5"/>
        <v>#DIV/0!</v>
      </c>
      <c r="W13" s="44">
        <f t="shared" si="1"/>
        <v>7</v>
      </c>
      <c r="X13" s="44">
        <f t="shared" si="1"/>
        <v>0</v>
      </c>
      <c r="Y13" s="44">
        <f t="shared" si="1"/>
        <v>0</v>
      </c>
      <c r="Z13" s="44">
        <f t="shared" si="6"/>
        <v>0</v>
      </c>
      <c r="AA13" s="36"/>
      <c r="AB13" s="36"/>
      <c r="AC13" s="36"/>
      <c r="AD13" s="36"/>
      <c r="AE13" s="36"/>
      <c r="AF13" s="40" t="e">
        <f t="shared" si="7"/>
        <v>#DIV/0!</v>
      </c>
      <c r="AH13" s="44">
        <f t="shared" si="8"/>
        <v>7</v>
      </c>
      <c r="AI13" s="44">
        <f t="shared" si="2"/>
        <v>0</v>
      </c>
      <c r="AJ13" s="44">
        <f t="shared" si="2"/>
        <v>0</v>
      </c>
      <c r="AK13" s="44">
        <f t="shared" si="9"/>
        <v>0</v>
      </c>
      <c r="AL13" s="36"/>
      <c r="AM13" s="36"/>
      <c r="AN13" s="36"/>
      <c r="AO13" s="36"/>
      <c r="AP13" s="36"/>
      <c r="AQ13" s="40" t="e">
        <f t="shared" si="10"/>
        <v>#DIV/0!</v>
      </c>
    </row>
    <row r="14" spans="1:43">
      <c r="A14" s="44">
        <f>+Jun!AH14</f>
        <v>8</v>
      </c>
      <c r="B14" s="36"/>
      <c r="C14" s="44">
        <f>+Jun!AJ14</f>
        <v>0</v>
      </c>
      <c r="D14" s="44">
        <f>+Jun!AL14</f>
        <v>0</v>
      </c>
      <c r="E14" s="36"/>
      <c r="F14" s="36"/>
      <c r="G14" s="36"/>
      <c r="H14" s="36"/>
      <c r="I14" s="36"/>
      <c r="J14" s="40" t="e">
        <f t="shared" si="3"/>
        <v>#DIV/0!</v>
      </c>
      <c r="L14" s="44">
        <f t="shared" si="0"/>
        <v>8</v>
      </c>
      <c r="M14" s="44">
        <f t="shared" si="0"/>
        <v>0</v>
      </c>
      <c r="N14" s="44">
        <f t="shared" si="0"/>
        <v>0</v>
      </c>
      <c r="O14" s="44">
        <f t="shared" si="4"/>
        <v>0</v>
      </c>
      <c r="P14" s="36"/>
      <c r="Q14" s="36"/>
      <c r="R14" s="36"/>
      <c r="S14" s="36"/>
      <c r="T14" s="36"/>
      <c r="U14" s="40" t="e">
        <f t="shared" si="5"/>
        <v>#DIV/0!</v>
      </c>
      <c r="W14" s="44">
        <f t="shared" si="1"/>
        <v>8</v>
      </c>
      <c r="X14" s="44">
        <f t="shared" si="1"/>
        <v>0</v>
      </c>
      <c r="Y14" s="44">
        <f t="shared" si="1"/>
        <v>0</v>
      </c>
      <c r="Z14" s="44">
        <f t="shared" si="6"/>
        <v>0</v>
      </c>
      <c r="AA14" s="36"/>
      <c r="AB14" s="36"/>
      <c r="AC14" s="36"/>
      <c r="AD14" s="36"/>
      <c r="AE14" s="36"/>
      <c r="AF14" s="40" t="e">
        <f t="shared" si="7"/>
        <v>#DIV/0!</v>
      </c>
      <c r="AH14" s="44">
        <f t="shared" si="8"/>
        <v>8</v>
      </c>
      <c r="AI14" s="44">
        <f t="shared" si="2"/>
        <v>0</v>
      </c>
      <c r="AJ14" s="44">
        <f t="shared" si="2"/>
        <v>0</v>
      </c>
      <c r="AK14" s="44">
        <f t="shared" si="9"/>
        <v>0</v>
      </c>
      <c r="AL14" s="36"/>
      <c r="AM14" s="36"/>
      <c r="AN14" s="36"/>
      <c r="AO14" s="36"/>
      <c r="AP14" s="36"/>
      <c r="AQ14" s="40" t="e">
        <f t="shared" si="10"/>
        <v>#DIV/0!</v>
      </c>
    </row>
    <row r="15" spans="1:43">
      <c r="A15" s="44">
        <f>+Jun!AH15</f>
        <v>9</v>
      </c>
      <c r="B15" s="36"/>
      <c r="C15" s="44">
        <f>+Jun!AJ15</f>
        <v>0</v>
      </c>
      <c r="D15" s="44">
        <f>+Jun!AL15</f>
        <v>0</v>
      </c>
      <c r="E15" s="36"/>
      <c r="F15" s="36"/>
      <c r="G15" s="36"/>
      <c r="H15" s="36"/>
      <c r="I15" s="36"/>
      <c r="J15" s="40" t="e">
        <f t="shared" si="3"/>
        <v>#DIV/0!</v>
      </c>
      <c r="L15" s="44">
        <f t="shared" si="0"/>
        <v>9</v>
      </c>
      <c r="M15" s="44">
        <f t="shared" si="0"/>
        <v>0</v>
      </c>
      <c r="N15" s="44">
        <f t="shared" si="0"/>
        <v>0</v>
      </c>
      <c r="O15" s="44">
        <f t="shared" si="4"/>
        <v>0</v>
      </c>
      <c r="P15" s="36"/>
      <c r="Q15" s="36"/>
      <c r="R15" s="36"/>
      <c r="S15" s="36"/>
      <c r="T15" s="36"/>
      <c r="U15" s="40" t="e">
        <f t="shared" si="5"/>
        <v>#DIV/0!</v>
      </c>
      <c r="W15" s="44">
        <f t="shared" si="1"/>
        <v>9</v>
      </c>
      <c r="X15" s="44">
        <f t="shared" si="1"/>
        <v>0</v>
      </c>
      <c r="Y15" s="44">
        <f t="shared" si="1"/>
        <v>0</v>
      </c>
      <c r="Z15" s="44">
        <f t="shared" si="6"/>
        <v>0</v>
      </c>
      <c r="AA15" s="36"/>
      <c r="AB15" s="36"/>
      <c r="AC15" s="36"/>
      <c r="AD15" s="36"/>
      <c r="AE15" s="36"/>
      <c r="AF15" s="40" t="e">
        <f t="shared" si="7"/>
        <v>#DIV/0!</v>
      </c>
      <c r="AH15" s="44">
        <f t="shared" si="8"/>
        <v>9</v>
      </c>
      <c r="AI15" s="44">
        <f t="shared" si="2"/>
        <v>0</v>
      </c>
      <c r="AJ15" s="44">
        <f t="shared" si="2"/>
        <v>0</v>
      </c>
      <c r="AK15" s="44">
        <f t="shared" si="9"/>
        <v>0</v>
      </c>
      <c r="AL15" s="36"/>
      <c r="AM15" s="36"/>
      <c r="AN15" s="36"/>
      <c r="AO15" s="36"/>
      <c r="AP15" s="36"/>
      <c r="AQ15" s="40" t="e">
        <f t="shared" si="10"/>
        <v>#DIV/0!</v>
      </c>
    </row>
    <row r="16" spans="1:43">
      <c r="A16" s="44">
        <f>+Jun!AH16</f>
        <v>10</v>
      </c>
      <c r="B16" s="36"/>
      <c r="C16" s="44">
        <f>+Jun!AJ16</f>
        <v>0</v>
      </c>
      <c r="D16" s="44">
        <f>+Jun!AL16</f>
        <v>0</v>
      </c>
      <c r="E16" s="36"/>
      <c r="F16" s="36"/>
      <c r="G16" s="36"/>
      <c r="H16" s="36"/>
      <c r="I16" s="36"/>
      <c r="J16" s="40" t="e">
        <f t="shared" si="3"/>
        <v>#DIV/0!</v>
      </c>
      <c r="L16" s="44">
        <f t="shared" si="0"/>
        <v>10</v>
      </c>
      <c r="M16" s="44">
        <f t="shared" si="0"/>
        <v>0</v>
      </c>
      <c r="N16" s="44">
        <f t="shared" si="0"/>
        <v>0</v>
      </c>
      <c r="O16" s="44">
        <f t="shared" si="4"/>
        <v>0</v>
      </c>
      <c r="P16" s="36"/>
      <c r="Q16" s="36"/>
      <c r="R16" s="36"/>
      <c r="S16" s="36"/>
      <c r="T16" s="36"/>
      <c r="U16" s="40" t="e">
        <f t="shared" si="5"/>
        <v>#DIV/0!</v>
      </c>
      <c r="W16" s="44">
        <f t="shared" si="1"/>
        <v>10</v>
      </c>
      <c r="X16" s="44">
        <f t="shared" si="1"/>
        <v>0</v>
      </c>
      <c r="Y16" s="44">
        <f t="shared" si="1"/>
        <v>0</v>
      </c>
      <c r="Z16" s="44">
        <f t="shared" si="6"/>
        <v>0</v>
      </c>
      <c r="AA16" s="36"/>
      <c r="AB16" s="36"/>
      <c r="AC16" s="36"/>
      <c r="AD16" s="36"/>
      <c r="AE16" s="36"/>
      <c r="AF16" s="40" t="e">
        <f t="shared" si="7"/>
        <v>#DIV/0!</v>
      </c>
      <c r="AH16" s="44">
        <f t="shared" si="8"/>
        <v>10</v>
      </c>
      <c r="AI16" s="44">
        <f t="shared" si="2"/>
        <v>0</v>
      </c>
      <c r="AJ16" s="44">
        <f t="shared" si="2"/>
        <v>0</v>
      </c>
      <c r="AK16" s="44">
        <f t="shared" si="9"/>
        <v>0</v>
      </c>
      <c r="AL16" s="36"/>
      <c r="AM16" s="36"/>
      <c r="AN16" s="36"/>
      <c r="AO16" s="36"/>
      <c r="AP16" s="36"/>
      <c r="AQ16" s="40" t="e">
        <f t="shared" si="10"/>
        <v>#DIV/0!</v>
      </c>
    </row>
    <row r="17" spans="1:43">
      <c r="A17" s="44">
        <f>+Jun!AH17</f>
        <v>11</v>
      </c>
      <c r="B17" s="36"/>
      <c r="C17" s="44">
        <f>+Jun!AJ17</f>
        <v>0</v>
      </c>
      <c r="D17" s="44">
        <f>+Jun!AL17</f>
        <v>0</v>
      </c>
      <c r="E17" s="36"/>
      <c r="F17" s="36"/>
      <c r="G17" s="36"/>
      <c r="H17" s="36"/>
      <c r="I17" s="36"/>
      <c r="J17" s="40" t="e">
        <f t="shared" si="3"/>
        <v>#DIV/0!</v>
      </c>
      <c r="L17" s="44">
        <f t="shared" si="0"/>
        <v>11</v>
      </c>
      <c r="M17" s="44">
        <f t="shared" si="0"/>
        <v>0</v>
      </c>
      <c r="N17" s="44">
        <f t="shared" si="0"/>
        <v>0</v>
      </c>
      <c r="O17" s="44">
        <f t="shared" si="4"/>
        <v>0</v>
      </c>
      <c r="P17" s="36"/>
      <c r="Q17" s="36"/>
      <c r="R17" s="36"/>
      <c r="S17" s="36"/>
      <c r="T17" s="36"/>
      <c r="U17" s="40" t="e">
        <f t="shared" si="5"/>
        <v>#DIV/0!</v>
      </c>
      <c r="W17" s="44">
        <f t="shared" si="1"/>
        <v>11</v>
      </c>
      <c r="X17" s="44">
        <f t="shared" si="1"/>
        <v>0</v>
      </c>
      <c r="Y17" s="44">
        <f t="shared" si="1"/>
        <v>0</v>
      </c>
      <c r="Z17" s="44">
        <f t="shared" si="6"/>
        <v>0</v>
      </c>
      <c r="AA17" s="36"/>
      <c r="AB17" s="36"/>
      <c r="AC17" s="36"/>
      <c r="AD17" s="36"/>
      <c r="AE17" s="36"/>
      <c r="AF17" s="40" t="e">
        <f t="shared" si="7"/>
        <v>#DIV/0!</v>
      </c>
      <c r="AH17" s="44">
        <f t="shared" si="8"/>
        <v>11</v>
      </c>
      <c r="AI17" s="44">
        <f t="shared" si="2"/>
        <v>0</v>
      </c>
      <c r="AJ17" s="44">
        <f t="shared" si="2"/>
        <v>0</v>
      </c>
      <c r="AK17" s="44">
        <f t="shared" si="9"/>
        <v>0</v>
      </c>
      <c r="AL17" s="36"/>
      <c r="AM17" s="36"/>
      <c r="AN17" s="36"/>
      <c r="AO17" s="36"/>
      <c r="AP17" s="36"/>
      <c r="AQ17" s="40" t="e">
        <f t="shared" si="10"/>
        <v>#DIV/0!</v>
      </c>
    </row>
    <row r="18" spans="1:43">
      <c r="A18" s="44">
        <f>+Jun!AH18</f>
        <v>12</v>
      </c>
      <c r="B18" s="36"/>
      <c r="C18" s="44">
        <f>+Jun!AJ18</f>
        <v>0</v>
      </c>
      <c r="D18" s="44">
        <f>+Jun!AL18</f>
        <v>0</v>
      </c>
      <c r="E18" s="36"/>
      <c r="F18" s="36"/>
      <c r="G18" s="36"/>
      <c r="H18" s="36"/>
      <c r="I18" s="36"/>
      <c r="J18" s="40" t="e">
        <f t="shared" si="3"/>
        <v>#DIV/0!</v>
      </c>
      <c r="L18" s="44">
        <f t="shared" si="0"/>
        <v>12</v>
      </c>
      <c r="M18" s="44">
        <f t="shared" si="0"/>
        <v>0</v>
      </c>
      <c r="N18" s="44">
        <f t="shared" si="0"/>
        <v>0</v>
      </c>
      <c r="O18" s="44">
        <f t="shared" si="4"/>
        <v>0</v>
      </c>
      <c r="P18" s="36"/>
      <c r="Q18" s="36"/>
      <c r="R18" s="36"/>
      <c r="S18" s="36"/>
      <c r="T18" s="36"/>
      <c r="U18" s="40" t="e">
        <f t="shared" si="5"/>
        <v>#DIV/0!</v>
      </c>
      <c r="W18" s="44">
        <f t="shared" si="1"/>
        <v>12</v>
      </c>
      <c r="X18" s="44">
        <f t="shared" si="1"/>
        <v>0</v>
      </c>
      <c r="Y18" s="44">
        <f t="shared" si="1"/>
        <v>0</v>
      </c>
      <c r="Z18" s="44">
        <f t="shared" si="6"/>
        <v>0</v>
      </c>
      <c r="AA18" s="36"/>
      <c r="AB18" s="36"/>
      <c r="AC18" s="36"/>
      <c r="AD18" s="36"/>
      <c r="AE18" s="36"/>
      <c r="AF18" s="40" t="e">
        <f t="shared" si="7"/>
        <v>#DIV/0!</v>
      </c>
      <c r="AH18" s="44">
        <f t="shared" si="8"/>
        <v>12</v>
      </c>
      <c r="AI18" s="44">
        <f t="shared" si="2"/>
        <v>0</v>
      </c>
      <c r="AJ18" s="44">
        <f t="shared" si="2"/>
        <v>0</v>
      </c>
      <c r="AK18" s="44">
        <f t="shared" si="9"/>
        <v>0</v>
      </c>
      <c r="AL18" s="36"/>
      <c r="AM18" s="36"/>
      <c r="AN18" s="36"/>
      <c r="AO18" s="36"/>
      <c r="AP18" s="36"/>
      <c r="AQ18" s="40" t="e">
        <f t="shared" si="10"/>
        <v>#DIV/0!</v>
      </c>
    </row>
    <row r="19" spans="1:43">
      <c r="A19" s="44">
        <f>+Jun!AH19</f>
        <v>13</v>
      </c>
      <c r="B19" s="36"/>
      <c r="C19" s="44">
        <f>+Jun!AJ19</f>
        <v>0</v>
      </c>
      <c r="D19" s="44">
        <f>+Jun!AL19</f>
        <v>0</v>
      </c>
      <c r="E19" s="36"/>
      <c r="F19" s="36"/>
      <c r="G19" s="36"/>
      <c r="H19" s="36"/>
      <c r="I19" s="36"/>
      <c r="J19" s="40" t="e">
        <f t="shared" si="3"/>
        <v>#DIV/0!</v>
      </c>
      <c r="L19" s="44">
        <f t="shared" si="0"/>
        <v>13</v>
      </c>
      <c r="M19" s="44">
        <f t="shared" si="0"/>
        <v>0</v>
      </c>
      <c r="N19" s="44">
        <f t="shared" si="0"/>
        <v>0</v>
      </c>
      <c r="O19" s="44">
        <f t="shared" si="4"/>
        <v>0</v>
      </c>
      <c r="P19" s="36"/>
      <c r="Q19" s="36"/>
      <c r="R19" s="36"/>
      <c r="S19" s="36"/>
      <c r="T19" s="36"/>
      <c r="U19" s="40" t="e">
        <f t="shared" si="5"/>
        <v>#DIV/0!</v>
      </c>
      <c r="W19" s="44">
        <f t="shared" si="1"/>
        <v>13</v>
      </c>
      <c r="X19" s="44">
        <f t="shared" si="1"/>
        <v>0</v>
      </c>
      <c r="Y19" s="44">
        <f t="shared" si="1"/>
        <v>0</v>
      </c>
      <c r="Z19" s="44">
        <f t="shared" si="6"/>
        <v>0</v>
      </c>
      <c r="AA19" s="36"/>
      <c r="AB19" s="36"/>
      <c r="AC19" s="36"/>
      <c r="AD19" s="36"/>
      <c r="AE19" s="36"/>
      <c r="AF19" s="40" t="e">
        <f t="shared" si="7"/>
        <v>#DIV/0!</v>
      </c>
      <c r="AH19" s="44">
        <f t="shared" si="8"/>
        <v>13</v>
      </c>
      <c r="AI19" s="44">
        <f t="shared" si="2"/>
        <v>0</v>
      </c>
      <c r="AJ19" s="44">
        <f t="shared" si="2"/>
        <v>0</v>
      </c>
      <c r="AK19" s="44">
        <f t="shared" si="9"/>
        <v>0</v>
      </c>
      <c r="AL19" s="36"/>
      <c r="AM19" s="36"/>
      <c r="AN19" s="36"/>
      <c r="AO19" s="36"/>
      <c r="AP19" s="36"/>
      <c r="AQ19" s="40" t="e">
        <f t="shared" si="10"/>
        <v>#DIV/0!</v>
      </c>
    </row>
    <row r="20" spans="1:43">
      <c r="A20" s="44">
        <f>+Jun!AH20</f>
        <v>14</v>
      </c>
      <c r="B20" s="36"/>
      <c r="C20" s="44">
        <f>+Jun!AJ20</f>
        <v>0</v>
      </c>
      <c r="D20" s="44">
        <f>+Jun!AL20</f>
        <v>0</v>
      </c>
      <c r="E20" s="36"/>
      <c r="F20" s="36"/>
      <c r="G20" s="36"/>
      <c r="H20" s="36"/>
      <c r="I20" s="36"/>
      <c r="J20" s="40" t="e">
        <f t="shared" si="3"/>
        <v>#DIV/0!</v>
      </c>
      <c r="L20" s="44">
        <f t="shared" si="0"/>
        <v>14</v>
      </c>
      <c r="M20" s="44">
        <f t="shared" si="0"/>
        <v>0</v>
      </c>
      <c r="N20" s="44">
        <f t="shared" si="0"/>
        <v>0</v>
      </c>
      <c r="O20" s="44">
        <f t="shared" si="4"/>
        <v>0</v>
      </c>
      <c r="P20" s="36"/>
      <c r="Q20" s="36"/>
      <c r="R20" s="36"/>
      <c r="S20" s="36"/>
      <c r="T20" s="36"/>
      <c r="U20" s="40" t="e">
        <f t="shared" si="5"/>
        <v>#DIV/0!</v>
      </c>
      <c r="W20" s="44">
        <f t="shared" si="1"/>
        <v>14</v>
      </c>
      <c r="X20" s="44">
        <f t="shared" si="1"/>
        <v>0</v>
      </c>
      <c r="Y20" s="44">
        <f t="shared" si="1"/>
        <v>0</v>
      </c>
      <c r="Z20" s="44">
        <f t="shared" si="6"/>
        <v>0</v>
      </c>
      <c r="AA20" s="36"/>
      <c r="AB20" s="36"/>
      <c r="AC20" s="36"/>
      <c r="AD20" s="36"/>
      <c r="AE20" s="36"/>
      <c r="AF20" s="40" t="e">
        <f t="shared" si="7"/>
        <v>#DIV/0!</v>
      </c>
      <c r="AH20" s="44">
        <f t="shared" si="8"/>
        <v>14</v>
      </c>
      <c r="AI20" s="44">
        <f t="shared" si="2"/>
        <v>0</v>
      </c>
      <c r="AJ20" s="44">
        <f t="shared" si="2"/>
        <v>0</v>
      </c>
      <c r="AK20" s="44">
        <f t="shared" si="9"/>
        <v>0</v>
      </c>
      <c r="AL20" s="36"/>
      <c r="AM20" s="36"/>
      <c r="AN20" s="36"/>
      <c r="AO20" s="36"/>
      <c r="AP20" s="36"/>
      <c r="AQ20" s="40" t="e">
        <f t="shared" si="10"/>
        <v>#DIV/0!</v>
      </c>
    </row>
    <row r="21" spans="1:43">
      <c r="A21" s="44">
        <f>+Jun!AH21</f>
        <v>15</v>
      </c>
      <c r="B21" s="36"/>
      <c r="C21" s="44">
        <f>+Jun!AJ21</f>
        <v>0</v>
      </c>
      <c r="D21" s="44">
        <f>+Jun!AL21</f>
        <v>0</v>
      </c>
      <c r="E21" s="36"/>
      <c r="F21" s="36"/>
      <c r="G21" s="36"/>
      <c r="H21" s="36"/>
      <c r="I21" s="36"/>
      <c r="J21" s="40" t="e">
        <f t="shared" si="3"/>
        <v>#DIV/0!</v>
      </c>
      <c r="L21" s="44">
        <f t="shared" si="0"/>
        <v>15</v>
      </c>
      <c r="M21" s="44">
        <f t="shared" si="0"/>
        <v>0</v>
      </c>
      <c r="N21" s="44">
        <f t="shared" si="0"/>
        <v>0</v>
      </c>
      <c r="O21" s="44">
        <f t="shared" si="4"/>
        <v>0</v>
      </c>
      <c r="P21" s="36"/>
      <c r="Q21" s="36"/>
      <c r="R21" s="36"/>
      <c r="S21" s="36"/>
      <c r="T21" s="36"/>
      <c r="U21" s="40" t="e">
        <f t="shared" si="5"/>
        <v>#DIV/0!</v>
      </c>
      <c r="W21" s="44">
        <f t="shared" si="1"/>
        <v>15</v>
      </c>
      <c r="X21" s="44">
        <f t="shared" si="1"/>
        <v>0</v>
      </c>
      <c r="Y21" s="44">
        <f t="shared" si="1"/>
        <v>0</v>
      </c>
      <c r="Z21" s="44">
        <f t="shared" si="6"/>
        <v>0</v>
      </c>
      <c r="AA21" s="36"/>
      <c r="AB21" s="36"/>
      <c r="AC21" s="36"/>
      <c r="AD21" s="36"/>
      <c r="AE21" s="36"/>
      <c r="AF21" s="40" t="e">
        <f t="shared" si="7"/>
        <v>#DIV/0!</v>
      </c>
      <c r="AH21" s="44">
        <f t="shared" si="8"/>
        <v>15</v>
      </c>
      <c r="AI21" s="44">
        <f t="shared" si="2"/>
        <v>0</v>
      </c>
      <c r="AJ21" s="44">
        <f t="shared" si="2"/>
        <v>0</v>
      </c>
      <c r="AK21" s="44">
        <f t="shared" si="9"/>
        <v>0</v>
      </c>
      <c r="AL21" s="36"/>
      <c r="AM21" s="36"/>
      <c r="AN21" s="36"/>
      <c r="AO21" s="36"/>
      <c r="AP21" s="36"/>
      <c r="AQ21" s="40" t="e">
        <f t="shared" si="10"/>
        <v>#DIV/0!</v>
      </c>
    </row>
    <row r="22" spans="1:43">
      <c r="A22" s="44">
        <f>+Jun!AH22</f>
        <v>16</v>
      </c>
      <c r="B22" s="36"/>
      <c r="C22" s="44">
        <f>+Jun!AJ22</f>
        <v>0</v>
      </c>
      <c r="D22" s="44">
        <f>+Jun!AL22</f>
        <v>0</v>
      </c>
      <c r="E22" s="36"/>
      <c r="F22" s="36"/>
      <c r="G22" s="36"/>
      <c r="H22" s="36"/>
      <c r="I22" s="36"/>
      <c r="J22" s="40" t="e">
        <f t="shared" si="3"/>
        <v>#DIV/0!</v>
      </c>
      <c r="L22" s="44">
        <f t="shared" si="0"/>
        <v>16</v>
      </c>
      <c r="M22" s="44">
        <f t="shared" si="0"/>
        <v>0</v>
      </c>
      <c r="N22" s="44">
        <f t="shared" si="0"/>
        <v>0</v>
      </c>
      <c r="O22" s="44">
        <f t="shared" si="4"/>
        <v>0</v>
      </c>
      <c r="P22" s="36"/>
      <c r="Q22" s="36"/>
      <c r="R22" s="36"/>
      <c r="S22" s="36"/>
      <c r="T22" s="36"/>
      <c r="U22" s="40" t="e">
        <f t="shared" si="5"/>
        <v>#DIV/0!</v>
      </c>
      <c r="W22" s="44">
        <f t="shared" si="1"/>
        <v>16</v>
      </c>
      <c r="X22" s="44">
        <f t="shared" si="1"/>
        <v>0</v>
      </c>
      <c r="Y22" s="44">
        <f t="shared" si="1"/>
        <v>0</v>
      </c>
      <c r="Z22" s="44">
        <f t="shared" si="6"/>
        <v>0</v>
      </c>
      <c r="AA22" s="36"/>
      <c r="AB22" s="36"/>
      <c r="AC22" s="36"/>
      <c r="AD22" s="36"/>
      <c r="AE22" s="36"/>
      <c r="AF22" s="40" t="e">
        <f t="shared" si="7"/>
        <v>#DIV/0!</v>
      </c>
      <c r="AH22" s="44">
        <f t="shared" si="8"/>
        <v>16</v>
      </c>
      <c r="AI22" s="44">
        <f t="shared" si="2"/>
        <v>0</v>
      </c>
      <c r="AJ22" s="44">
        <f t="shared" si="2"/>
        <v>0</v>
      </c>
      <c r="AK22" s="44">
        <f t="shared" si="9"/>
        <v>0</v>
      </c>
      <c r="AL22" s="36"/>
      <c r="AM22" s="36"/>
      <c r="AN22" s="36"/>
      <c r="AO22" s="36"/>
      <c r="AP22" s="36"/>
      <c r="AQ22" s="40" t="e">
        <f t="shared" si="10"/>
        <v>#DIV/0!</v>
      </c>
    </row>
    <row r="23" spans="1:43">
      <c r="A23" s="44">
        <f>+Jun!AH23</f>
        <v>17</v>
      </c>
      <c r="B23" s="36"/>
      <c r="C23" s="44">
        <f>+Jun!AJ23</f>
        <v>0</v>
      </c>
      <c r="D23" s="44">
        <f>+Jun!AL23</f>
        <v>0</v>
      </c>
      <c r="E23" s="36"/>
      <c r="F23" s="36"/>
      <c r="G23" s="36"/>
      <c r="H23" s="36"/>
      <c r="I23" s="36"/>
      <c r="J23" s="40" t="e">
        <f t="shared" si="3"/>
        <v>#DIV/0!</v>
      </c>
      <c r="L23" s="44">
        <f t="shared" si="0"/>
        <v>17</v>
      </c>
      <c r="M23" s="44">
        <f t="shared" si="0"/>
        <v>0</v>
      </c>
      <c r="N23" s="44">
        <f t="shared" si="0"/>
        <v>0</v>
      </c>
      <c r="O23" s="44">
        <f t="shared" si="4"/>
        <v>0</v>
      </c>
      <c r="P23" s="36"/>
      <c r="Q23" s="36"/>
      <c r="R23" s="36"/>
      <c r="S23" s="36"/>
      <c r="T23" s="36"/>
      <c r="U23" s="40" t="e">
        <f t="shared" si="5"/>
        <v>#DIV/0!</v>
      </c>
      <c r="W23" s="44">
        <f t="shared" si="1"/>
        <v>17</v>
      </c>
      <c r="X23" s="44">
        <f t="shared" si="1"/>
        <v>0</v>
      </c>
      <c r="Y23" s="44">
        <f t="shared" si="1"/>
        <v>0</v>
      </c>
      <c r="Z23" s="44">
        <f t="shared" si="6"/>
        <v>0</v>
      </c>
      <c r="AA23" s="36"/>
      <c r="AB23" s="36"/>
      <c r="AC23" s="36"/>
      <c r="AD23" s="36"/>
      <c r="AE23" s="36"/>
      <c r="AF23" s="40" t="e">
        <f t="shared" si="7"/>
        <v>#DIV/0!</v>
      </c>
      <c r="AH23" s="44">
        <f t="shared" si="8"/>
        <v>17</v>
      </c>
      <c r="AI23" s="44">
        <f t="shared" si="8"/>
        <v>0</v>
      </c>
      <c r="AJ23" s="44">
        <f t="shared" si="8"/>
        <v>0</v>
      </c>
      <c r="AK23" s="44">
        <f t="shared" si="9"/>
        <v>0</v>
      </c>
      <c r="AL23" s="36"/>
      <c r="AM23" s="36"/>
      <c r="AN23" s="36"/>
      <c r="AO23" s="36"/>
      <c r="AP23" s="36"/>
      <c r="AQ23" s="40" t="e">
        <f t="shared" si="10"/>
        <v>#DIV/0!</v>
      </c>
    </row>
    <row r="24" spans="1:43">
      <c r="A24" s="44">
        <f>+Jun!AH24</f>
        <v>18</v>
      </c>
      <c r="B24" s="36"/>
      <c r="C24" s="44">
        <f>+Jun!AJ24</f>
        <v>0</v>
      </c>
      <c r="D24" s="44">
        <f>+Jun!AL24</f>
        <v>0</v>
      </c>
      <c r="E24" s="36"/>
      <c r="F24" s="36"/>
      <c r="G24" s="36"/>
      <c r="H24" s="36"/>
      <c r="I24" s="36"/>
      <c r="J24" s="40" t="e">
        <f t="shared" si="3"/>
        <v>#DIV/0!</v>
      </c>
      <c r="L24" s="44">
        <f t="shared" si="0"/>
        <v>18</v>
      </c>
      <c r="M24" s="44">
        <f t="shared" si="0"/>
        <v>0</v>
      </c>
      <c r="N24" s="44">
        <f t="shared" si="0"/>
        <v>0</v>
      </c>
      <c r="O24" s="44">
        <f t="shared" si="4"/>
        <v>0</v>
      </c>
      <c r="P24" s="36"/>
      <c r="Q24" s="36"/>
      <c r="R24" s="36"/>
      <c r="S24" s="36"/>
      <c r="T24" s="36"/>
      <c r="U24" s="40" t="e">
        <f t="shared" si="5"/>
        <v>#DIV/0!</v>
      </c>
      <c r="W24" s="44">
        <f t="shared" si="1"/>
        <v>18</v>
      </c>
      <c r="X24" s="44">
        <f t="shared" si="1"/>
        <v>0</v>
      </c>
      <c r="Y24" s="44">
        <f t="shared" si="1"/>
        <v>0</v>
      </c>
      <c r="Z24" s="44">
        <f t="shared" si="6"/>
        <v>0</v>
      </c>
      <c r="AA24" s="36"/>
      <c r="AB24" s="36"/>
      <c r="AC24" s="36"/>
      <c r="AD24" s="36"/>
      <c r="AE24" s="36"/>
      <c r="AF24" s="40" t="e">
        <f t="shared" si="7"/>
        <v>#DIV/0!</v>
      </c>
      <c r="AH24" s="44">
        <f t="shared" si="8"/>
        <v>18</v>
      </c>
      <c r="AI24" s="44">
        <f t="shared" si="8"/>
        <v>0</v>
      </c>
      <c r="AJ24" s="44">
        <f t="shared" si="8"/>
        <v>0</v>
      </c>
      <c r="AK24" s="44">
        <f t="shared" si="9"/>
        <v>0</v>
      </c>
      <c r="AL24" s="36"/>
      <c r="AM24" s="36"/>
      <c r="AN24" s="36"/>
      <c r="AO24" s="36"/>
      <c r="AP24" s="36"/>
      <c r="AQ24" s="40" t="e">
        <f t="shared" si="10"/>
        <v>#DIV/0!</v>
      </c>
    </row>
    <row r="25" spans="1:43">
      <c r="A25" s="44">
        <f>+Jun!AH25</f>
        <v>19</v>
      </c>
      <c r="B25" s="36"/>
      <c r="C25" s="44">
        <f>+Jun!AJ25</f>
        <v>0</v>
      </c>
      <c r="D25" s="44">
        <f>+Jun!AL25</f>
        <v>0</v>
      </c>
      <c r="E25" s="36"/>
      <c r="F25" s="36"/>
      <c r="G25" s="36"/>
      <c r="H25" s="36"/>
      <c r="I25" s="36"/>
      <c r="J25" s="40" t="e">
        <f>+IF(H25="",((E25-D25)/$C$4),"NC")</f>
        <v>#DIV/0!</v>
      </c>
      <c r="L25" s="44">
        <f t="shared" si="0"/>
        <v>19</v>
      </c>
      <c r="M25" s="44">
        <f t="shared" si="0"/>
        <v>0</v>
      </c>
      <c r="N25" s="44">
        <f t="shared" si="0"/>
        <v>0</v>
      </c>
      <c r="O25" s="44">
        <f t="shared" si="4"/>
        <v>0</v>
      </c>
      <c r="P25" s="36"/>
      <c r="Q25" s="36"/>
      <c r="R25" s="36"/>
      <c r="S25" s="36"/>
      <c r="T25" s="36"/>
      <c r="U25" s="40" t="e">
        <f t="shared" si="5"/>
        <v>#DIV/0!</v>
      </c>
      <c r="W25" s="44">
        <f t="shared" si="1"/>
        <v>19</v>
      </c>
      <c r="X25" s="44">
        <f t="shared" si="1"/>
        <v>0</v>
      </c>
      <c r="Y25" s="44">
        <f t="shared" si="1"/>
        <v>0</v>
      </c>
      <c r="Z25" s="44">
        <f t="shared" si="6"/>
        <v>0</v>
      </c>
      <c r="AA25" s="36"/>
      <c r="AB25" s="36"/>
      <c r="AC25" s="36"/>
      <c r="AD25" s="36"/>
      <c r="AE25" s="36"/>
      <c r="AF25" s="40" t="e">
        <f t="shared" si="7"/>
        <v>#DIV/0!</v>
      </c>
      <c r="AH25" s="44">
        <f t="shared" si="8"/>
        <v>19</v>
      </c>
      <c r="AI25" s="44">
        <f t="shared" si="8"/>
        <v>0</v>
      </c>
      <c r="AJ25" s="44">
        <f t="shared" si="8"/>
        <v>0</v>
      </c>
      <c r="AK25" s="44">
        <f t="shared" si="9"/>
        <v>0</v>
      </c>
      <c r="AL25" s="36"/>
      <c r="AM25" s="36"/>
      <c r="AN25" s="36"/>
      <c r="AO25" s="36"/>
      <c r="AP25" s="36"/>
      <c r="AQ25" s="40" t="e">
        <f t="shared" si="10"/>
        <v>#DIV/0!</v>
      </c>
    </row>
    <row r="26" spans="1:43">
      <c r="A26" s="44">
        <f>+Jun!AH26</f>
        <v>20</v>
      </c>
      <c r="B26" s="36"/>
      <c r="C26" s="44">
        <f>+Jun!AJ26</f>
        <v>0</v>
      </c>
      <c r="D26" s="44">
        <f>+Jun!AL26</f>
        <v>0</v>
      </c>
      <c r="E26" s="36"/>
      <c r="F26" s="36"/>
      <c r="G26" s="36"/>
      <c r="H26" s="36"/>
      <c r="I26" s="36"/>
      <c r="J26" s="40" t="e">
        <f t="shared" si="3"/>
        <v>#DIV/0!</v>
      </c>
      <c r="L26" s="44">
        <f t="shared" si="0"/>
        <v>20</v>
      </c>
      <c r="M26" s="44">
        <f t="shared" si="0"/>
        <v>0</v>
      </c>
      <c r="N26" s="44">
        <f t="shared" si="0"/>
        <v>0</v>
      </c>
      <c r="O26" s="44">
        <f t="shared" si="4"/>
        <v>0</v>
      </c>
      <c r="P26" s="36"/>
      <c r="Q26" s="36"/>
      <c r="R26" s="36"/>
      <c r="S26" s="36"/>
      <c r="T26" s="36"/>
      <c r="U26" s="40" t="e">
        <f t="shared" si="5"/>
        <v>#DIV/0!</v>
      </c>
      <c r="W26" s="44">
        <f t="shared" si="1"/>
        <v>20</v>
      </c>
      <c r="X26" s="44">
        <f t="shared" si="1"/>
        <v>0</v>
      </c>
      <c r="Y26" s="44">
        <f t="shared" si="1"/>
        <v>0</v>
      </c>
      <c r="Z26" s="44">
        <f t="shared" si="6"/>
        <v>0</v>
      </c>
      <c r="AA26" s="36"/>
      <c r="AB26" s="36"/>
      <c r="AC26" s="36"/>
      <c r="AD26" s="36"/>
      <c r="AE26" s="36"/>
      <c r="AF26" s="40" t="e">
        <f t="shared" si="7"/>
        <v>#DIV/0!</v>
      </c>
      <c r="AH26" s="44">
        <f t="shared" si="8"/>
        <v>20</v>
      </c>
      <c r="AI26" s="44">
        <f t="shared" si="8"/>
        <v>0</v>
      </c>
      <c r="AJ26" s="44">
        <f t="shared" si="8"/>
        <v>0</v>
      </c>
      <c r="AK26" s="44">
        <f t="shared" si="9"/>
        <v>0</v>
      </c>
      <c r="AL26" s="36"/>
      <c r="AM26" s="36"/>
      <c r="AN26" s="36"/>
      <c r="AO26" s="36"/>
      <c r="AP26" s="36"/>
      <c r="AQ26" s="40" t="e">
        <f t="shared" si="10"/>
        <v>#DIV/0!</v>
      </c>
    </row>
    <row r="27" spans="1:43">
      <c r="A27" s="41"/>
      <c r="B27" s="41"/>
      <c r="C27" s="41">
        <f>+SUM(C7:C26)</f>
        <v>0</v>
      </c>
      <c r="D27" s="42" t="e">
        <f>+Jun!AL27</f>
        <v>#DIV/0!</v>
      </c>
      <c r="E27" s="42" t="e">
        <f>+AVERAGEIF(I7:I26,"",E7:E26)</f>
        <v>#DIV/0!</v>
      </c>
      <c r="F27" s="41"/>
      <c r="G27" s="41"/>
      <c r="H27" s="41"/>
      <c r="I27" s="41"/>
      <c r="J27" s="43" t="e">
        <f>+SUMPRODUCT(J7:J26,C7:C26)/SUMIFS(C7:C26,H7:H26, "",I7:I26, "")</f>
        <v>#DIV/0!</v>
      </c>
      <c r="L27" s="41"/>
      <c r="M27" s="41"/>
      <c r="N27" s="41">
        <f>+SUM(N7:N26)</f>
        <v>0</v>
      </c>
      <c r="O27" s="42" t="e">
        <f>+D27</f>
        <v>#DIV/0!</v>
      </c>
      <c r="P27" s="42" t="e">
        <f>+AVERAGEIF(T7:T26,"",P7:P26)</f>
        <v>#DIV/0!</v>
      </c>
      <c r="Q27" s="41"/>
      <c r="R27" s="41"/>
      <c r="S27" s="41"/>
      <c r="T27" s="41"/>
      <c r="U27" s="43" t="e">
        <f>+SUMPRODUCT(U7:U26,N7:N26)/SUMIFS(N7:N26,S7:S26, "",T7:T26, "")</f>
        <v>#DIV/0!</v>
      </c>
      <c r="W27" s="41"/>
      <c r="X27" s="41"/>
      <c r="Y27" s="41">
        <f>+SUM(Y7:Y26)</f>
        <v>0</v>
      </c>
      <c r="Z27" s="42" t="e">
        <f t="shared" si="6"/>
        <v>#DIV/0!</v>
      </c>
      <c r="AA27" s="42" t="e">
        <f>+AVERAGEIF(AE7:AE26,"",AA7:AA26)</f>
        <v>#DIV/0!</v>
      </c>
      <c r="AB27" s="41"/>
      <c r="AC27" s="41"/>
      <c r="AD27" s="41"/>
      <c r="AE27" s="41"/>
      <c r="AF27" s="43" t="e">
        <f>+SUMPRODUCT(AF7:AF26,Y7:Y26)/SUMIFS(Y7:Y26,AD7:AD26, "",AE7:AE26, "")</f>
        <v>#DIV/0!</v>
      </c>
      <c r="AH27" s="41"/>
      <c r="AI27" s="41"/>
      <c r="AJ27" s="41">
        <f>+SUM(AJ7:AJ26)</f>
        <v>0</v>
      </c>
      <c r="AK27" s="42" t="e">
        <f t="shared" si="9"/>
        <v>#DIV/0!</v>
      </c>
      <c r="AL27" s="42" t="e">
        <f>+AVERAGEIF(AP7:AP26,"",AL7:AL26)</f>
        <v>#DIV/0!</v>
      </c>
      <c r="AM27" s="41"/>
      <c r="AN27" s="41"/>
      <c r="AO27" s="41"/>
      <c r="AP27" s="41"/>
      <c r="AQ27" s="43" t="e">
        <f>+SUMPRODUCT(AQ7:AQ26,AJ7:AJ26)/SUMIFS(AJ7:AJ26,AO7:AO26, "",AP7:AP26, "")</f>
        <v>#DIV/0!</v>
      </c>
    </row>
    <row r="28" spans="1:43">
      <c r="J28" s="58"/>
    </row>
    <row r="29" spans="1:43">
      <c r="A29" s="68" t="s">
        <v>18</v>
      </c>
      <c r="B29" s="68"/>
      <c r="C29" s="40" t="e">
        <f>+J27</f>
        <v>#DIV/0!</v>
      </c>
      <c r="D29" s="58"/>
      <c r="L29" s="68" t="s">
        <v>18</v>
      </c>
      <c r="M29" s="68"/>
      <c r="N29" s="40" t="e">
        <f>+U27</f>
        <v>#DIV/0!</v>
      </c>
      <c r="O29" s="58"/>
      <c r="W29" s="68" t="s">
        <v>18</v>
      </c>
      <c r="X29" s="68"/>
      <c r="Y29" s="40" t="e">
        <f>+AF27</f>
        <v>#DIV/0!</v>
      </c>
      <c r="Z29" s="58"/>
      <c r="AH29" s="68" t="s">
        <v>18</v>
      </c>
      <c r="AI29" s="68"/>
      <c r="AJ29" s="40" t="e">
        <f>+AQ27</f>
        <v>#DIV/0!</v>
      </c>
      <c r="AK29" s="58"/>
    </row>
    <row r="30" spans="1:43">
      <c r="A30" s="68" t="s">
        <v>19</v>
      </c>
      <c r="B30" s="68"/>
      <c r="C30" s="44">
        <f>+SUMIF(I7:I26,"",C7:C26)</f>
        <v>0</v>
      </c>
      <c r="D30" s="59"/>
      <c r="L30" s="68" t="s">
        <v>19</v>
      </c>
      <c r="M30" s="68"/>
      <c r="N30" s="44">
        <f>+SUMIF(T7:T26,"",N7:N26)</f>
        <v>0</v>
      </c>
      <c r="O30" s="59"/>
      <c r="W30" s="68" t="s">
        <v>19</v>
      </c>
      <c r="X30" s="68"/>
      <c r="Y30" s="44">
        <f>+SUMIF(AE7:AE26,"",Y7:Y26)</f>
        <v>0</v>
      </c>
      <c r="Z30" s="59"/>
      <c r="AH30" s="68" t="s">
        <v>19</v>
      </c>
      <c r="AI30" s="68"/>
      <c r="AJ30" s="44">
        <f>+SUMIF(AP7:AP26,"",AJ7:AJ26)</f>
        <v>0</v>
      </c>
      <c r="AK30" s="59"/>
    </row>
    <row r="31" spans="1:43">
      <c r="A31" s="68" t="s">
        <v>69</v>
      </c>
      <c r="B31" s="68"/>
      <c r="C31" s="37">
        <v>0.8</v>
      </c>
      <c r="D31" s="59"/>
      <c r="L31" s="68" t="s">
        <v>69</v>
      </c>
      <c r="M31" s="68"/>
      <c r="N31" s="37">
        <v>0.8</v>
      </c>
      <c r="O31" s="59"/>
      <c r="W31" s="68" t="s">
        <v>69</v>
      </c>
      <c r="X31" s="68"/>
      <c r="Y31" s="37">
        <v>0.8</v>
      </c>
      <c r="Z31" s="59"/>
      <c r="AH31" s="68" t="s">
        <v>69</v>
      </c>
      <c r="AI31" s="68"/>
      <c r="AJ31" s="37">
        <v>0.8</v>
      </c>
      <c r="AK31" s="59"/>
    </row>
    <row r="32" spans="1:43">
      <c r="A32" s="68" t="s">
        <v>68</v>
      </c>
      <c r="B32" s="68"/>
      <c r="C32" s="45" t="e">
        <f>+C29*C30</f>
        <v>#DIV/0!</v>
      </c>
      <c r="D32" s="57"/>
      <c r="L32" s="68" t="s">
        <v>20</v>
      </c>
      <c r="M32" s="68"/>
      <c r="N32" s="45" t="e">
        <f>+N29*N30</f>
        <v>#DIV/0!</v>
      </c>
      <c r="O32" s="57"/>
      <c r="W32" s="68" t="s">
        <v>20</v>
      </c>
      <c r="X32" s="68"/>
      <c r="Y32" s="45" t="e">
        <f>+Y29*Y30</f>
        <v>#DIV/0!</v>
      </c>
      <c r="Z32" s="57"/>
      <c r="AH32" s="68" t="s">
        <v>20</v>
      </c>
      <c r="AI32" s="68"/>
      <c r="AJ32" s="45" t="e">
        <f>+AJ29*AJ30</f>
        <v>#DIV/0!</v>
      </c>
      <c r="AK32" s="57"/>
    </row>
    <row r="33" spans="1:39" s="53" customFormat="1">
      <c r="A33" s="68" t="s">
        <v>24</v>
      </c>
      <c r="B33" s="68"/>
      <c r="C33" s="36">
        <v>2</v>
      </c>
      <c r="D33" s="59"/>
      <c r="E33" s="54"/>
      <c r="J33" s="54"/>
      <c r="K33" s="54"/>
      <c r="L33" s="68" t="s">
        <v>24</v>
      </c>
      <c r="M33" s="68"/>
      <c r="N33" s="36">
        <v>2</v>
      </c>
      <c r="O33" s="59"/>
      <c r="P33" s="54"/>
      <c r="U33" s="54"/>
      <c r="V33" s="54"/>
      <c r="W33" s="68" t="s">
        <v>24</v>
      </c>
      <c r="X33" s="68"/>
      <c r="Y33" s="36">
        <v>2</v>
      </c>
      <c r="Z33" s="59"/>
      <c r="AA33" s="54"/>
      <c r="AF33" s="54"/>
      <c r="AG33" s="54"/>
      <c r="AH33" s="68" t="s">
        <v>24</v>
      </c>
      <c r="AI33" s="68"/>
      <c r="AJ33" s="36">
        <v>2</v>
      </c>
      <c r="AK33" s="59"/>
      <c r="AL33" s="54"/>
    </row>
    <row r="34" spans="1:39" s="53" customFormat="1">
      <c r="A34" s="68" t="s">
        <v>11</v>
      </c>
      <c r="B34" s="69"/>
      <c r="C34" s="36"/>
      <c r="D34" s="59"/>
      <c r="E34" s="54"/>
      <c r="J34" s="54"/>
      <c r="K34" s="54"/>
      <c r="L34" s="68" t="s">
        <v>11</v>
      </c>
      <c r="M34" s="69"/>
      <c r="N34" s="36"/>
      <c r="O34" s="59"/>
      <c r="P34" s="54"/>
      <c r="U34" s="54"/>
      <c r="V34" s="54"/>
      <c r="W34" s="68" t="s">
        <v>11</v>
      </c>
      <c r="X34" s="69"/>
      <c r="Y34" s="36"/>
      <c r="Z34" s="59"/>
      <c r="AA34" s="54"/>
      <c r="AF34" s="54"/>
      <c r="AG34" s="54"/>
      <c r="AH34" s="68" t="s">
        <v>11</v>
      </c>
      <c r="AI34" s="69"/>
      <c r="AJ34" s="36"/>
      <c r="AK34" s="59"/>
      <c r="AL34" s="54"/>
    </row>
    <row r="35" spans="1:39" s="53" customFormat="1">
      <c r="A35" s="68" t="s">
        <v>10</v>
      </c>
      <c r="B35" s="69"/>
      <c r="C35" s="36"/>
      <c r="D35" s="59"/>
      <c r="E35" s="54"/>
      <c r="J35" s="54"/>
      <c r="K35" s="54"/>
      <c r="L35" s="68" t="s">
        <v>10</v>
      </c>
      <c r="M35" s="69"/>
      <c r="N35" s="36"/>
      <c r="O35" s="59"/>
      <c r="P35" s="54"/>
      <c r="U35" s="54"/>
      <c r="V35" s="54"/>
      <c r="W35" s="68" t="s">
        <v>10</v>
      </c>
      <c r="X35" s="69"/>
      <c r="Y35" s="36"/>
      <c r="Z35" s="59"/>
      <c r="AA35" s="54"/>
      <c r="AF35" s="54"/>
      <c r="AG35" s="54"/>
      <c r="AH35" s="68" t="s">
        <v>10</v>
      </c>
      <c r="AI35" s="69"/>
      <c r="AJ35" s="36"/>
      <c r="AK35" s="59"/>
      <c r="AL35" s="54"/>
    </row>
    <row r="36" spans="1:39" s="53" customFormat="1">
      <c r="A36" s="68" t="s">
        <v>21</v>
      </c>
      <c r="B36" s="68"/>
      <c r="C36" s="46">
        <f>IFERROR(+VLOOKUP(C34,A7:E26,5,TRUE),0)*C31</f>
        <v>0</v>
      </c>
      <c r="D36" s="59"/>
      <c r="E36" s="54"/>
      <c r="J36" s="54"/>
      <c r="K36" s="54"/>
      <c r="L36" s="68" t="s">
        <v>21</v>
      </c>
      <c r="M36" s="68"/>
      <c r="N36" s="46">
        <f>IFERROR(+VLOOKUP(N34,L7:P26,5,TRUE),0)*N31</f>
        <v>0</v>
      </c>
      <c r="O36" s="59"/>
      <c r="P36" s="54"/>
      <c r="U36" s="54"/>
      <c r="V36" s="54"/>
      <c r="W36" s="68" t="s">
        <v>21</v>
      </c>
      <c r="X36" s="68"/>
      <c r="Y36" s="46">
        <f>IFERROR(+VLOOKUP(Y34,W7:AA26,5,TRUE),0)*Y31</f>
        <v>0</v>
      </c>
      <c r="Z36" s="59"/>
      <c r="AA36" s="54"/>
      <c r="AF36" s="54"/>
      <c r="AG36" s="54"/>
      <c r="AH36" s="68" t="s">
        <v>21</v>
      </c>
      <c r="AI36" s="68"/>
      <c r="AJ36" s="46">
        <f>IFERROR(+VLOOKUP(AJ34,AH7:AL26,5,TRUE),0)*AJ31</f>
        <v>0</v>
      </c>
      <c r="AK36" s="59"/>
      <c r="AL36" s="54"/>
    </row>
    <row r="37" spans="1:39" s="53" customFormat="1">
      <c r="A37" s="68" t="s">
        <v>22</v>
      </c>
      <c r="B37" s="68"/>
      <c r="C37" s="44">
        <f>IF(C33=2,IFERROR(+VLOOKUP(C35,A7:E26,5,TRUE),0),"NC")*C31</f>
        <v>0</v>
      </c>
      <c r="D37" s="59"/>
      <c r="E37" s="54"/>
      <c r="J37" s="54"/>
      <c r="K37" s="54"/>
      <c r="L37" s="68" t="s">
        <v>22</v>
      </c>
      <c r="M37" s="68"/>
      <c r="N37" s="44">
        <f>IF(N33=2,IFERROR(+VLOOKUP(N35,L7:P26,5,TRUE),0),"NC")*N31</f>
        <v>0</v>
      </c>
      <c r="O37" s="59"/>
      <c r="P37" s="54"/>
      <c r="U37" s="54"/>
      <c r="V37" s="54"/>
      <c r="W37" s="68" t="s">
        <v>22</v>
      </c>
      <c r="X37" s="68"/>
      <c r="Y37" s="44">
        <f>IF(Y33=2,IFERROR(+VLOOKUP(Y35,W7:AA26,5,TRUE),0),"NC")*Y31</f>
        <v>0</v>
      </c>
      <c r="Z37" s="59"/>
      <c r="AA37" s="54"/>
      <c r="AF37" s="54"/>
      <c r="AG37" s="54"/>
      <c r="AH37" s="68" t="s">
        <v>22</v>
      </c>
      <c r="AI37" s="68"/>
      <c r="AJ37" s="44">
        <f>IF(AJ33=2,IFERROR(+VLOOKUP(AJ35,AH7:AL26,5,TRUE),0),"NC")*AJ31</f>
        <v>0</v>
      </c>
      <c r="AK37" s="59"/>
      <c r="AL37" s="54"/>
    </row>
    <row r="38" spans="1:39" s="53" customFormat="1">
      <c r="A38" s="68" t="s">
        <v>15</v>
      </c>
      <c r="B38" s="68"/>
      <c r="C38" s="47">
        <f>IFERROR(((C32/C33)/C36),0)</f>
        <v>0</v>
      </c>
      <c r="D38" s="48" t="s">
        <v>12</v>
      </c>
      <c r="E38" s="40">
        <f>IFERROR(((VLOOKUP(C34,A7:C26,3,FALSE))/C38),0)</f>
        <v>0</v>
      </c>
      <c r="F38" s="54"/>
      <c r="J38" s="54"/>
      <c r="K38" s="54"/>
      <c r="L38" s="68" t="s">
        <v>15</v>
      </c>
      <c r="M38" s="68"/>
      <c r="N38" s="47">
        <f>IFERROR(((N32/N33)/N36),0)</f>
        <v>0</v>
      </c>
      <c r="O38" s="48" t="s">
        <v>12</v>
      </c>
      <c r="P38" s="40">
        <f>IFERROR(((VLOOKUP(N34,L7:N26,3,FALSE))/N38),0)</f>
        <v>0</v>
      </c>
      <c r="Q38" s="54"/>
      <c r="U38" s="54"/>
      <c r="V38" s="54"/>
      <c r="W38" s="68" t="s">
        <v>15</v>
      </c>
      <c r="X38" s="68"/>
      <c r="Y38" s="47">
        <f>IFERROR(((Y32/Y33)/Y36),0)</f>
        <v>0</v>
      </c>
      <c r="Z38" s="48" t="s">
        <v>12</v>
      </c>
      <c r="AA38" s="40">
        <f>IFERROR(((VLOOKUP(Y34,W7:Y26,3,FALSE))/Y38),0)</f>
        <v>0</v>
      </c>
      <c r="AB38" s="54"/>
      <c r="AF38" s="54"/>
      <c r="AG38" s="54"/>
      <c r="AH38" s="68" t="s">
        <v>15</v>
      </c>
      <c r="AI38" s="68"/>
      <c r="AJ38" s="47">
        <f>IFERROR(((AJ32/AJ33)/AJ36),0)</f>
        <v>0</v>
      </c>
      <c r="AK38" s="48" t="s">
        <v>12</v>
      </c>
      <c r="AL38" s="40">
        <f>IFERROR(((VLOOKUP(AJ34,AH7:AJ26,3,FALSE))/AJ38),0)</f>
        <v>0</v>
      </c>
      <c r="AM38" s="54"/>
    </row>
    <row r="39" spans="1:39" s="53" customFormat="1">
      <c r="A39" s="68" t="s">
        <v>16</v>
      </c>
      <c r="B39" s="68"/>
      <c r="C39" s="47">
        <f>IF(C33=2,(IFERROR(((C32/C33)/C37),0)),"NC")</f>
        <v>0</v>
      </c>
      <c r="D39" s="48" t="s">
        <v>12</v>
      </c>
      <c r="E39" s="40" t="str">
        <f>IFERROR((+(VLOOKUP(C35,A7:C26,3,FALSE))/C39),"NC")</f>
        <v>NC</v>
      </c>
      <c r="F39" s="54"/>
      <c r="J39" s="54"/>
      <c r="K39" s="54"/>
      <c r="L39" s="68" t="s">
        <v>16</v>
      </c>
      <c r="M39" s="68"/>
      <c r="N39" s="47">
        <f>IF(N33=2,(IFERROR(((N32/N33)/N37),0)),"NC")</f>
        <v>0</v>
      </c>
      <c r="O39" s="48" t="s">
        <v>12</v>
      </c>
      <c r="P39" s="40" t="str">
        <f>IFERROR((+(VLOOKUP(N35,L7:N26,3,FALSE))/N39),"NC")</f>
        <v>NC</v>
      </c>
      <c r="Q39" s="54"/>
      <c r="U39" s="54"/>
      <c r="V39" s="54"/>
      <c r="W39" s="68" t="s">
        <v>16</v>
      </c>
      <c r="X39" s="68"/>
      <c r="Y39" s="47">
        <f>IF(Y33=2,(IFERROR(((Y32/Y33)/Y37),0)),"NC")</f>
        <v>0</v>
      </c>
      <c r="Z39" s="48" t="s">
        <v>12</v>
      </c>
      <c r="AA39" s="40" t="str">
        <f>IFERROR((+(VLOOKUP(Y35,W7:Y26,3,FALSE))/Y39),"NC")</f>
        <v>NC</v>
      </c>
      <c r="AB39" s="54"/>
      <c r="AF39" s="54"/>
      <c r="AG39" s="54"/>
      <c r="AH39" s="68" t="s">
        <v>16</v>
      </c>
      <c r="AI39" s="68"/>
      <c r="AJ39" s="47">
        <f>IF(AJ33=2,(IFERROR(((AJ32/AJ33)/AJ37),0)),"NC")</f>
        <v>0</v>
      </c>
      <c r="AK39" s="48" t="s">
        <v>12</v>
      </c>
      <c r="AL39" s="40" t="str">
        <f>IFERROR((+(VLOOKUP(AJ35,AH7:AJ26,3,FALSE))/AJ39),"NC")</f>
        <v>NC</v>
      </c>
      <c r="AM39" s="54"/>
    </row>
    <row r="40" spans="1:39" s="53" customFormat="1">
      <c r="J40" s="54"/>
      <c r="K40" s="54"/>
      <c r="U40" s="54"/>
      <c r="V40" s="54"/>
      <c r="AF40" s="54"/>
      <c r="AG40" s="54"/>
    </row>
    <row r="41" spans="1:39" s="53" customFormat="1">
      <c r="A41" s="68" t="s">
        <v>13</v>
      </c>
      <c r="B41" s="69"/>
      <c r="C41" s="36"/>
      <c r="D41" s="59"/>
      <c r="J41" s="54"/>
      <c r="K41" s="54"/>
      <c r="L41" s="68" t="s">
        <v>13</v>
      </c>
      <c r="M41" s="69"/>
      <c r="N41" s="36"/>
      <c r="O41" s="59"/>
      <c r="U41" s="54"/>
      <c r="V41" s="54"/>
      <c r="W41" s="68" t="s">
        <v>13</v>
      </c>
      <c r="X41" s="69"/>
      <c r="Y41" s="36"/>
      <c r="Z41" s="59"/>
      <c r="AF41" s="54"/>
      <c r="AG41" s="54"/>
      <c r="AH41" s="68" t="s">
        <v>13</v>
      </c>
      <c r="AI41" s="69"/>
      <c r="AJ41" s="36"/>
      <c r="AK41" s="59"/>
    </row>
    <row r="42" spans="1:39" s="53" customFormat="1">
      <c r="A42" s="68" t="s">
        <v>23</v>
      </c>
      <c r="B42" s="68"/>
      <c r="C42" s="49" t="e">
        <f>+C32/C41</f>
        <v>#DIV/0!</v>
      </c>
      <c r="D42" s="58"/>
      <c r="J42" s="54"/>
      <c r="K42" s="54"/>
      <c r="L42" s="68" t="s">
        <v>23</v>
      </c>
      <c r="M42" s="68"/>
      <c r="N42" s="49" t="e">
        <f>+N32/N41</f>
        <v>#DIV/0!</v>
      </c>
      <c r="O42" s="58"/>
      <c r="U42" s="54"/>
      <c r="V42" s="54"/>
      <c r="W42" s="68" t="s">
        <v>23</v>
      </c>
      <c r="X42" s="68"/>
      <c r="Y42" s="49" t="e">
        <f>+Y32/Y41</f>
        <v>#DIV/0!</v>
      </c>
      <c r="Z42" s="58"/>
      <c r="AF42" s="54"/>
      <c r="AG42" s="54"/>
      <c r="AH42" s="68" t="s">
        <v>23</v>
      </c>
      <c r="AI42" s="68"/>
      <c r="AJ42" s="49" t="e">
        <f>+AJ32/AJ41</f>
        <v>#DIV/0!</v>
      </c>
      <c r="AK42" s="58"/>
    </row>
  </sheetData>
  <sheetProtection password="CC2B" sheet="1" objects="1" scenarios="1"/>
  <mergeCells count="52">
    <mergeCell ref="A29:B29"/>
    <mergeCell ref="L29:M29"/>
    <mergeCell ref="W29:X29"/>
    <mergeCell ref="AH29:AI29"/>
    <mergeCell ref="A30:B30"/>
    <mergeCell ref="L30:M30"/>
    <mergeCell ref="W30:X30"/>
    <mergeCell ref="AH30:AI30"/>
    <mergeCell ref="A31:B31"/>
    <mergeCell ref="L31:M31"/>
    <mergeCell ref="W31:X31"/>
    <mergeCell ref="AH31:AI31"/>
    <mergeCell ref="A32:B32"/>
    <mergeCell ref="L32:M32"/>
    <mergeCell ref="W32:X32"/>
    <mergeCell ref="AH32:AI32"/>
    <mergeCell ref="A33:B33"/>
    <mergeCell ref="L33:M33"/>
    <mergeCell ref="W33:X33"/>
    <mergeCell ref="AH33:AI33"/>
    <mergeCell ref="A34:B34"/>
    <mergeCell ref="L34:M34"/>
    <mergeCell ref="W34:X34"/>
    <mergeCell ref="AH34:AI34"/>
    <mergeCell ref="A35:B35"/>
    <mergeCell ref="L35:M35"/>
    <mergeCell ref="W35:X35"/>
    <mergeCell ref="AH35:AI35"/>
    <mergeCell ref="A36:B36"/>
    <mergeCell ref="L36:M36"/>
    <mergeCell ref="W36:X36"/>
    <mergeCell ref="AH36:AI36"/>
    <mergeCell ref="A37:B37"/>
    <mergeCell ref="L37:M37"/>
    <mergeCell ref="W37:X37"/>
    <mergeCell ref="AH37:AI37"/>
    <mergeCell ref="A38:B38"/>
    <mergeCell ref="L38:M38"/>
    <mergeCell ref="W38:X38"/>
    <mergeCell ref="AH38:AI38"/>
    <mergeCell ref="A42:B42"/>
    <mergeCell ref="L42:M42"/>
    <mergeCell ref="W42:X42"/>
    <mergeCell ref="AH42:AI42"/>
    <mergeCell ref="A39:B39"/>
    <mergeCell ref="L39:M39"/>
    <mergeCell ref="W39:X39"/>
    <mergeCell ref="AH39:AI39"/>
    <mergeCell ref="A41:B41"/>
    <mergeCell ref="L41:M41"/>
    <mergeCell ref="W41:X41"/>
    <mergeCell ref="AH41:AI41"/>
  </mergeCells>
  <conditionalFormatting sqref="AO7:AO26 S7:S26 AD7:AD26 H7:H26">
    <cfRule type="containsText" dxfId="11" priority="2" operator="containsText" text="SI">
      <formula>NOT(ISERROR(SEARCH("SI",H7)))</formula>
    </cfRule>
  </conditionalFormatting>
  <conditionalFormatting sqref="AE7:AE26 T7:T26 AP7:AP26 I7:I26">
    <cfRule type="containsText" dxfId="10" priority="1" operator="containsText" text="NO">
      <formula>NOT(ISERROR(SEARCH("NO",I7)))</formula>
    </cfRule>
  </conditionalFormatting>
  <pageMargins left="0.7" right="0.7" top="0.75" bottom="0.75" header="0.3" footer="0.3"/>
  <pageSetup scale="8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Manual</vt:lpstr>
      <vt:lpstr>Planilla para recorrida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Evol. Stock</vt:lpstr>
      <vt:lpstr>Abr!Área_de_impresión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2019-08-18T12:32:30Z</cp:lastPrinted>
  <dcterms:created xsi:type="dcterms:W3CDTF">2019-07-02T00:50:20Z</dcterms:created>
  <dcterms:modified xsi:type="dcterms:W3CDTF">2019-08-18T12:34:32Z</dcterms:modified>
</cp:coreProperties>
</file>